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.chan\Desktop\ARCHIVO UIP\UIP 2026\COMITÉS\DATOS ABIERTOS\DVS\"/>
    </mc:Choice>
  </mc:AlternateContent>
  <bookViews>
    <workbookView xWindow="0" yWindow="0" windowWidth="28800" windowHeight="11610"/>
  </bookViews>
  <sheets>
    <sheet name="Cuatrimestr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92" i="2" l="1"/>
  <c r="L92" i="2"/>
  <c r="AA68" i="2"/>
  <c r="AA69" i="2"/>
  <c r="AE73" i="2"/>
  <c r="AE74" i="2"/>
  <c r="AE75" i="2"/>
  <c r="AA73" i="2"/>
  <c r="AA74" i="2"/>
  <c r="AA75" i="2"/>
  <c r="W73" i="2"/>
  <c r="W74" i="2"/>
  <c r="W75" i="2"/>
  <c r="W76" i="2"/>
  <c r="S73" i="2"/>
  <c r="S74" i="2"/>
  <c r="S75" i="2"/>
  <c r="S68" i="2"/>
  <c r="S4" i="2"/>
  <c r="W4" i="2"/>
  <c r="AA4" i="2"/>
  <c r="AE4" i="2"/>
  <c r="AI4" i="2"/>
  <c r="AM4" i="2"/>
  <c r="AN4" i="2"/>
  <c r="AO4" i="2"/>
  <c r="AP4" i="2"/>
  <c r="AU4" i="2"/>
  <c r="AY4" i="2"/>
  <c r="BC4" i="2"/>
  <c r="BG4" i="2"/>
  <c r="BK4" i="2"/>
  <c r="BN4" i="2"/>
  <c r="BR4" i="2"/>
  <c r="BV4" i="2"/>
  <c r="BZ4" i="2"/>
  <c r="CD4" i="2"/>
  <c r="CH4" i="2"/>
  <c r="CL4" i="2"/>
  <c r="CP4" i="2"/>
  <c r="CT4" i="2"/>
  <c r="CX4" i="2"/>
  <c r="S5" i="2"/>
  <c r="W5" i="2"/>
  <c r="AA5" i="2"/>
  <c r="AE5" i="2"/>
  <c r="AI5" i="2"/>
  <c r="AM5" i="2"/>
  <c r="AN5" i="2"/>
  <c r="AO5" i="2"/>
  <c r="AP5" i="2"/>
  <c r="AU5" i="2"/>
  <c r="AY5" i="2"/>
  <c r="BC5" i="2"/>
  <c r="BG5" i="2"/>
  <c r="BK5" i="2"/>
  <c r="BL5" i="2"/>
  <c r="BM5" i="2"/>
  <c r="BN5" i="2"/>
  <c r="BR5" i="2"/>
  <c r="BV5" i="2"/>
  <c r="BZ5" i="2"/>
  <c r="CD5" i="2"/>
  <c r="CH5" i="2"/>
  <c r="CL5" i="2"/>
  <c r="CP5" i="2"/>
  <c r="CT5" i="2"/>
  <c r="CX5" i="2"/>
  <c r="S6" i="2"/>
  <c r="W6" i="2"/>
  <c r="AA6" i="2"/>
  <c r="AE6" i="2"/>
  <c r="AI6" i="2"/>
  <c r="AM6" i="2"/>
  <c r="AN6" i="2"/>
  <c r="AQ6" i="2" s="1"/>
  <c r="AO6" i="2"/>
  <c r="AP6" i="2"/>
  <c r="AU6" i="2"/>
  <c r="AY6" i="2"/>
  <c r="BC6" i="2"/>
  <c r="BG6" i="2"/>
  <c r="BK6" i="2"/>
  <c r="BL6" i="2"/>
  <c r="BM6" i="2"/>
  <c r="BN6" i="2"/>
  <c r="BR6" i="2"/>
  <c r="BV6" i="2"/>
  <c r="BZ6" i="2"/>
  <c r="CD6" i="2"/>
  <c r="CH6" i="2"/>
  <c r="CL6" i="2"/>
  <c r="CP6" i="2"/>
  <c r="CT6" i="2"/>
  <c r="CX6" i="2"/>
  <c r="S7" i="2"/>
  <c r="W7" i="2"/>
  <c r="AA7" i="2"/>
  <c r="AE7" i="2"/>
  <c r="AI7" i="2"/>
  <c r="AM7" i="2"/>
  <c r="AN7" i="2"/>
  <c r="AO7" i="2"/>
  <c r="AP7" i="2"/>
  <c r="AU7" i="2"/>
  <c r="AY7" i="2"/>
  <c r="BC7" i="2"/>
  <c r="BG7" i="2"/>
  <c r="BK7" i="2"/>
  <c r="BL7" i="2"/>
  <c r="BM7" i="2"/>
  <c r="BN7" i="2"/>
  <c r="BR7" i="2"/>
  <c r="BV7" i="2"/>
  <c r="BZ7" i="2"/>
  <c r="CD7" i="2"/>
  <c r="CH7" i="2"/>
  <c r="CL7" i="2"/>
  <c r="CP7" i="2"/>
  <c r="CT7" i="2"/>
  <c r="CX7" i="2"/>
  <c r="S8" i="2"/>
  <c r="W8" i="2"/>
  <c r="AA8" i="2"/>
  <c r="AE8" i="2"/>
  <c r="AI8" i="2"/>
  <c r="AM8" i="2"/>
  <c r="AN8" i="2"/>
  <c r="AO8" i="2"/>
  <c r="AP8" i="2"/>
  <c r="AU8" i="2"/>
  <c r="AY8" i="2"/>
  <c r="BC8" i="2"/>
  <c r="BG8" i="2"/>
  <c r="BK8" i="2"/>
  <c r="BL8" i="2"/>
  <c r="BM8" i="2"/>
  <c r="BN8" i="2"/>
  <c r="BR8" i="2"/>
  <c r="BV8" i="2"/>
  <c r="BZ8" i="2"/>
  <c r="CD8" i="2"/>
  <c r="CH8" i="2"/>
  <c r="CL8" i="2"/>
  <c r="CP8" i="2"/>
  <c r="CT8" i="2"/>
  <c r="CX8" i="2"/>
  <c r="S9" i="2"/>
  <c r="W9" i="2"/>
  <c r="AA9" i="2"/>
  <c r="AE9" i="2"/>
  <c r="AI9" i="2"/>
  <c r="AM9" i="2"/>
  <c r="AN9" i="2"/>
  <c r="AO9" i="2"/>
  <c r="AP9" i="2"/>
  <c r="AU9" i="2"/>
  <c r="AY9" i="2"/>
  <c r="BC9" i="2"/>
  <c r="BG9" i="2"/>
  <c r="BK9" i="2"/>
  <c r="BL9" i="2"/>
  <c r="BM9" i="2"/>
  <c r="BN9" i="2"/>
  <c r="BR9" i="2"/>
  <c r="BV9" i="2"/>
  <c r="BZ9" i="2"/>
  <c r="CD9" i="2"/>
  <c r="CH9" i="2"/>
  <c r="CL9" i="2"/>
  <c r="CP9" i="2"/>
  <c r="CT9" i="2"/>
  <c r="CX9" i="2"/>
  <c r="S10" i="2"/>
  <c r="W10" i="2"/>
  <c r="AA10" i="2"/>
  <c r="AE10" i="2"/>
  <c r="AI10" i="2"/>
  <c r="AM10" i="2"/>
  <c r="AN10" i="2"/>
  <c r="AO10" i="2"/>
  <c r="AP10" i="2"/>
  <c r="AU10" i="2"/>
  <c r="AY10" i="2"/>
  <c r="BC10" i="2"/>
  <c r="BG10" i="2"/>
  <c r="BK10" i="2"/>
  <c r="BL10" i="2"/>
  <c r="BM10" i="2"/>
  <c r="BN10" i="2"/>
  <c r="BR10" i="2"/>
  <c r="BV10" i="2"/>
  <c r="BZ10" i="2"/>
  <c r="CD10" i="2"/>
  <c r="CH10" i="2"/>
  <c r="CL10" i="2"/>
  <c r="CP10" i="2"/>
  <c r="CT10" i="2"/>
  <c r="CX10" i="2"/>
  <c r="S11" i="2"/>
  <c r="W11" i="2"/>
  <c r="AA11" i="2"/>
  <c r="AE11" i="2"/>
  <c r="AI11" i="2"/>
  <c r="AM11" i="2"/>
  <c r="AN11" i="2"/>
  <c r="AO11" i="2"/>
  <c r="AP11" i="2"/>
  <c r="AU11" i="2"/>
  <c r="AY11" i="2"/>
  <c r="BC11" i="2"/>
  <c r="BK11" i="2"/>
  <c r="BL11" i="2"/>
  <c r="BM11" i="2"/>
  <c r="BN11" i="2"/>
  <c r="BR11" i="2"/>
  <c r="BV11" i="2"/>
  <c r="BZ11" i="2"/>
  <c r="CD11" i="2"/>
  <c r="CH11" i="2"/>
  <c r="CL11" i="2"/>
  <c r="CP11" i="2"/>
  <c r="CT11" i="2"/>
  <c r="CX11" i="2"/>
  <c r="S12" i="2"/>
  <c r="W12" i="2"/>
  <c r="AA12" i="2"/>
  <c r="AE12" i="2"/>
  <c r="AI12" i="2"/>
  <c r="AM12" i="2"/>
  <c r="AN12" i="2"/>
  <c r="AO12" i="2"/>
  <c r="AP12" i="2"/>
  <c r="AU12" i="2"/>
  <c r="AY12" i="2"/>
  <c r="BC12" i="2"/>
  <c r="BK12" i="2"/>
  <c r="BL12" i="2"/>
  <c r="BM12" i="2"/>
  <c r="BN12" i="2"/>
  <c r="BR12" i="2"/>
  <c r="BV12" i="2"/>
  <c r="BZ12" i="2"/>
  <c r="CD12" i="2"/>
  <c r="CH12" i="2"/>
  <c r="CL12" i="2"/>
  <c r="CP12" i="2"/>
  <c r="CT12" i="2"/>
  <c r="CX12" i="2"/>
  <c r="S13" i="2"/>
  <c r="W13" i="2"/>
  <c r="AA13" i="2"/>
  <c r="AE13" i="2"/>
  <c r="AI13" i="2"/>
  <c r="AM13" i="2"/>
  <c r="AN13" i="2"/>
  <c r="AO13" i="2"/>
  <c r="AP13" i="2"/>
  <c r="AU13" i="2"/>
  <c r="AY13" i="2"/>
  <c r="BC13" i="2"/>
  <c r="BK13" i="2"/>
  <c r="BL13" i="2"/>
  <c r="BM13" i="2"/>
  <c r="BN13" i="2"/>
  <c r="BR13" i="2"/>
  <c r="BV13" i="2"/>
  <c r="BZ13" i="2"/>
  <c r="CD13" i="2"/>
  <c r="CH13" i="2"/>
  <c r="CL13" i="2"/>
  <c r="CP13" i="2"/>
  <c r="CT13" i="2"/>
  <c r="CX13" i="2"/>
  <c r="S14" i="2"/>
  <c r="W14" i="2"/>
  <c r="AA14" i="2"/>
  <c r="AE14" i="2"/>
  <c r="AI14" i="2"/>
  <c r="AN14" i="2"/>
  <c r="AO14" i="2"/>
  <c r="AP14" i="2"/>
  <c r="AU14" i="2"/>
  <c r="BC14" i="2"/>
  <c r="BG14" i="2"/>
  <c r="BK14" i="2"/>
  <c r="BL14" i="2"/>
  <c r="BM14" i="2"/>
  <c r="BN14" i="2"/>
  <c r="BR14" i="2"/>
  <c r="BV14" i="2"/>
  <c r="BZ14" i="2"/>
  <c r="CD14" i="2"/>
  <c r="CH14" i="2"/>
  <c r="CL14" i="2"/>
  <c r="CP14" i="2"/>
  <c r="CT14" i="2"/>
  <c r="CX14" i="2"/>
  <c r="S15" i="2"/>
  <c r="W15" i="2"/>
  <c r="AA15" i="2"/>
  <c r="AE15" i="2"/>
  <c r="AI15" i="2"/>
  <c r="AM15" i="2"/>
  <c r="AN15" i="2"/>
  <c r="AO15" i="2"/>
  <c r="AP15" i="2"/>
  <c r="AU15" i="2"/>
  <c r="AY15" i="2"/>
  <c r="BC15" i="2"/>
  <c r="BK15" i="2"/>
  <c r="BL15" i="2"/>
  <c r="BM15" i="2"/>
  <c r="BN15" i="2"/>
  <c r="BR15" i="2"/>
  <c r="BV15" i="2"/>
  <c r="BZ15" i="2"/>
  <c r="CD15" i="2"/>
  <c r="CH15" i="2"/>
  <c r="CL15" i="2"/>
  <c r="CP15" i="2"/>
  <c r="CT15" i="2"/>
  <c r="CX15" i="2"/>
  <c r="S16" i="2"/>
  <c r="W16" i="2"/>
  <c r="AA16" i="2"/>
  <c r="AE16" i="2"/>
  <c r="AI16" i="2"/>
  <c r="AM16" i="2"/>
  <c r="AN16" i="2"/>
  <c r="AO16" i="2"/>
  <c r="AP16" i="2"/>
  <c r="AU16" i="2"/>
  <c r="AY16" i="2"/>
  <c r="BC16" i="2"/>
  <c r="BK16" i="2"/>
  <c r="BL16" i="2"/>
  <c r="BM16" i="2"/>
  <c r="BN16" i="2"/>
  <c r="BR16" i="2"/>
  <c r="BV16" i="2"/>
  <c r="BZ16" i="2"/>
  <c r="CD16" i="2"/>
  <c r="CH16" i="2"/>
  <c r="CL16" i="2"/>
  <c r="CP16" i="2"/>
  <c r="CT16" i="2"/>
  <c r="CX16" i="2"/>
  <c r="S17" i="2"/>
  <c r="W17" i="2"/>
  <c r="AA17" i="2"/>
  <c r="AE17" i="2"/>
  <c r="AI17" i="2"/>
  <c r="AM17" i="2"/>
  <c r="AN17" i="2"/>
  <c r="AO17" i="2"/>
  <c r="AP17" i="2"/>
  <c r="AU17" i="2"/>
  <c r="AY17" i="2"/>
  <c r="BC17" i="2"/>
  <c r="BG17" i="2"/>
  <c r="BK17" i="2"/>
  <c r="BL17" i="2"/>
  <c r="BM17" i="2"/>
  <c r="BN17" i="2"/>
  <c r="BR17" i="2"/>
  <c r="BV17" i="2"/>
  <c r="BZ17" i="2"/>
  <c r="CD17" i="2"/>
  <c r="CH17" i="2"/>
  <c r="CL17" i="2"/>
  <c r="CP17" i="2"/>
  <c r="CT17" i="2"/>
  <c r="CX17" i="2"/>
  <c r="S18" i="2"/>
  <c r="W18" i="2"/>
  <c r="AA18" i="2"/>
  <c r="AE18" i="2"/>
  <c r="AI18" i="2"/>
  <c r="AM18" i="2"/>
  <c r="AN18" i="2"/>
  <c r="AO18" i="2"/>
  <c r="AP18" i="2"/>
  <c r="AU18" i="2"/>
  <c r="AY18" i="2"/>
  <c r="BC18" i="2"/>
  <c r="BG18" i="2"/>
  <c r="BK18" i="2"/>
  <c r="BL18" i="2"/>
  <c r="BM18" i="2"/>
  <c r="BN18" i="2"/>
  <c r="BR18" i="2"/>
  <c r="BV18" i="2"/>
  <c r="BZ18" i="2"/>
  <c r="CD18" i="2"/>
  <c r="CH18" i="2"/>
  <c r="CL18" i="2"/>
  <c r="CP18" i="2"/>
  <c r="CT18" i="2"/>
  <c r="CX18" i="2"/>
  <c r="S19" i="2"/>
  <c r="W19" i="2"/>
  <c r="AA19" i="2"/>
  <c r="AE19" i="2"/>
  <c r="AI19" i="2"/>
  <c r="AM19" i="2"/>
  <c r="AN19" i="2"/>
  <c r="AO19" i="2"/>
  <c r="AP19" i="2"/>
  <c r="AU19" i="2"/>
  <c r="AY19" i="2"/>
  <c r="BC19" i="2"/>
  <c r="BG19" i="2"/>
  <c r="BK19" i="2"/>
  <c r="BL19" i="2"/>
  <c r="BM19" i="2"/>
  <c r="BN19" i="2"/>
  <c r="BR19" i="2"/>
  <c r="BV19" i="2"/>
  <c r="BZ19" i="2"/>
  <c r="CD19" i="2"/>
  <c r="CH19" i="2"/>
  <c r="CL19" i="2"/>
  <c r="CP19" i="2"/>
  <c r="CT19" i="2"/>
  <c r="CX19" i="2"/>
  <c r="S20" i="2"/>
  <c r="W20" i="2"/>
  <c r="AA20" i="2"/>
  <c r="AE20" i="2"/>
  <c r="AI20" i="2"/>
  <c r="AM20" i="2"/>
  <c r="AN20" i="2"/>
  <c r="AO20" i="2"/>
  <c r="AP20" i="2"/>
  <c r="AU20" i="2"/>
  <c r="AY20" i="2"/>
  <c r="BC20" i="2"/>
  <c r="BG20" i="2"/>
  <c r="BK20" i="2"/>
  <c r="BL20" i="2"/>
  <c r="BM20" i="2"/>
  <c r="BN20" i="2"/>
  <c r="BR20" i="2"/>
  <c r="BV20" i="2"/>
  <c r="BZ20" i="2"/>
  <c r="CD20" i="2"/>
  <c r="CH20" i="2"/>
  <c r="CL20" i="2"/>
  <c r="CP20" i="2"/>
  <c r="CT20" i="2"/>
  <c r="CX20" i="2"/>
  <c r="S21" i="2"/>
  <c r="W21" i="2"/>
  <c r="AA21" i="2"/>
  <c r="AE21" i="2"/>
  <c r="AI21" i="2"/>
  <c r="AM21" i="2"/>
  <c r="AN21" i="2"/>
  <c r="AO21" i="2"/>
  <c r="AP21" i="2"/>
  <c r="AU21" i="2"/>
  <c r="AY21" i="2"/>
  <c r="BC21" i="2"/>
  <c r="BG21" i="2"/>
  <c r="BK21" i="2"/>
  <c r="BL21" i="2"/>
  <c r="BM21" i="2"/>
  <c r="BN21" i="2"/>
  <c r="BR21" i="2"/>
  <c r="BV21" i="2"/>
  <c r="BZ21" i="2"/>
  <c r="CD21" i="2"/>
  <c r="CH21" i="2"/>
  <c r="CL21" i="2"/>
  <c r="CP21" i="2"/>
  <c r="CT21" i="2"/>
  <c r="CX21" i="2"/>
  <c r="S22" i="2"/>
  <c r="W22" i="2"/>
  <c r="AA22" i="2"/>
  <c r="AE22" i="2"/>
  <c r="AI22" i="2"/>
  <c r="AM22" i="2"/>
  <c r="AN22" i="2"/>
  <c r="AO22" i="2"/>
  <c r="AP22" i="2"/>
  <c r="AU22" i="2"/>
  <c r="AY22" i="2"/>
  <c r="BC22" i="2"/>
  <c r="BG22" i="2"/>
  <c r="BK22" i="2"/>
  <c r="BL22" i="2"/>
  <c r="BM22" i="2"/>
  <c r="BN22" i="2"/>
  <c r="BR22" i="2"/>
  <c r="BV22" i="2"/>
  <c r="BZ22" i="2"/>
  <c r="CD22" i="2"/>
  <c r="CH22" i="2"/>
  <c r="CP22" i="2"/>
  <c r="CT22" i="2"/>
  <c r="CX22" i="2"/>
  <c r="S23" i="2"/>
  <c r="W23" i="2"/>
  <c r="AA23" i="2"/>
  <c r="AE23" i="2"/>
  <c r="AI23" i="2"/>
  <c r="AM23" i="2"/>
  <c r="AN23" i="2"/>
  <c r="AO23" i="2"/>
  <c r="AP23" i="2"/>
  <c r="AU23" i="2"/>
  <c r="AY23" i="2"/>
  <c r="BC23" i="2"/>
  <c r="BG23" i="2"/>
  <c r="BK23" i="2"/>
  <c r="BL23" i="2"/>
  <c r="BM23" i="2"/>
  <c r="BN23" i="2"/>
  <c r="BR23" i="2"/>
  <c r="BV23" i="2"/>
  <c r="BZ23" i="2"/>
  <c r="CD23" i="2"/>
  <c r="CH23" i="2"/>
  <c r="CL23" i="2"/>
  <c r="CP23" i="2"/>
  <c r="CT23" i="2"/>
  <c r="CX23" i="2"/>
  <c r="S24" i="2"/>
  <c r="W24" i="2"/>
  <c r="AA24" i="2"/>
  <c r="AE24" i="2"/>
  <c r="AI24" i="2"/>
  <c r="AM24" i="2"/>
  <c r="AN24" i="2"/>
  <c r="AO24" i="2"/>
  <c r="AP24" i="2"/>
  <c r="AU24" i="2"/>
  <c r="AY24" i="2"/>
  <c r="BC24" i="2"/>
  <c r="BG24" i="2"/>
  <c r="BK24" i="2"/>
  <c r="BL24" i="2"/>
  <c r="BM24" i="2"/>
  <c r="BN24" i="2"/>
  <c r="BR24" i="2"/>
  <c r="BV24" i="2"/>
  <c r="BZ24" i="2"/>
  <c r="CD24" i="2"/>
  <c r="CH24" i="2"/>
  <c r="CP24" i="2"/>
  <c r="CT24" i="2"/>
  <c r="CX24" i="2"/>
  <c r="S25" i="2"/>
  <c r="W25" i="2"/>
  <c r="AA25" i="2"/>
  <c r="AE25" i="2"/>
  <c r="AI25" i="2"/>
  <c r="AN25" i="2"/>
  <c r="AO25" i="2"/>
  <c r="AP25" i="2"/>
  <c r="AU25" i="2"/>
  <c r="AY25" i="2"/>
  <c r="BC25" i="2"/>
  <c r="BG25" i="2"/>
  <c r="BL25" i="2"/>
  <c r="BM25" i="2"/>
  <c r="BN25" i="2"/>
  <c r="BV25" i="2"/>
  <c r="CL25" i="2"/>
  <c r="CP25" i="2"/>
  <c r="CT25" i="2"/>
  <c r="CX25" i="2"/>
  <c r="S26" i="2"/>
  <c r="W26" i="2"/>
  <c r="AA26" i="2"/>
  <c r="AE26" i="2"/>
  <c r="AI26" i="2"/>
  <c r="AM26" i="2"/>
  <c r="AN26" i="2"/>
  <c r="AO26" i="2"/>
  <c r="AP26" i="2"/>
  <c r="AU26" i="2"/>
  <c r="AY26" i="2"/>
  <c r="BC26" i="2"/>
  <c r="BG26" i="2"/>
  <c r="BK26" i="2"/>
  <c r="BL26" i="2"/>
  <c r="BM26" i="2"/>
  <c r="BN26" i="2"/>
  <c r="BR26" i="2"/>
  <c r="BV26" i="2"/>
  <c r="CL26" i="2"/>
  <c r="CP26" i="2"/>
  <c r="CT26" i="2"/>
  <c r="CX26" i="2"/>
  <c r="S27" i="2"/>
  <c r="W27" i="2"/>
  <c r="AA27" i="2"/>
  <c r="AE27" i="2"/>
  <c r="AI27" i="2"/>
  <c r="AM27" i="2"/>
  <c r="AN27" i="2"/>
  <c r="AO27" i="2"/>
  <c r="AP27" i="2"/>
  <c r="AU27" i="2"/>
  <c r="AY27" i="2"/>
  <c r="BC27" i="2"/>
  <c r="BG27" i="2"/>
  <c r="BK27" i="2"/>
  <c r="BL27" i="2"/>
  <c r="BM27" i="2"/>
  <c r="BN27" i="2"/>
  <c r="BR27" i="2"/>
  <c r="BV27" i="2"/>
  <c r="BZ27" i="2"/>
  <c r="CD27" i="2"/>
  <c r="CH27" i="2"/>
  <c r="CL27" i="2"/>
  <c r="CP27" i="2"/>
  <c r="CT27" i="2"/>
  <c r="CX27" i="2"/>
  <c r="S28" i="2"/>
  <c r="W28" i="2"/>
  <c r="AA28" i="2"/>
  <c r="AE28" i="2"/>
  <c r="AI28" i="2"/>
  <c r="AM28" i="2"/>
  <c r="AN28" i="2"/>
  <c r="AO28" i="2"/>
  <c r="AP28" i="2"/>
  <c r="AU28" i="2"/>
  <c r="AY28" i="2"/>
  <c r="BC28" i="2"/>
  <c r="BG28" i="2"/>
  <c r="BK28" i="2"/>
  <c r="BL28" i="2"/>
  <c r="BM28" i="2"/>
  <c r="BN28" i="2"/>
  <c r="BR28" i="2"/>
  <c r="BV28" i="2"/>
  <c r="BZ28" i="2"/>
  <c r="CD28" i="2"/>
  <c r="CH28" i="2"/>
  <c r="CP28" i="2"/>
  <c r="CT28" i="2"/>
  <c r="CX28" i="2"/>
  <c r="S29" i="2"/>
  <c r="W29" i="2"/>
  <c r="AA29" i="2"/>
  <c r="AE29" i="2"/>
  <c r="AI29" i="2"/>
  <c r="AM29" i="2"/>
  <c r="AN29" i="2"/>
  <c r="AO29" i="2"/>
  <c r="AP29" i="2"/>
  <c r="AU29" i="2"/>
  <c r="AY29" i="2"/>
  <c r="BC29" i="2"/>
  <c r="BG29" i="2"/>
  <c r="BK29" i="2"/>
  <c r="BL29" i="2"/>
  <c r="BM29" i="2"/>
  <c r="BN29" i="2"/>
  <c r="BR29" i="2"/>
  <c r="BV29" i="2"/>
  <c r="BZ29" i="2"/>
  <c r="CD29" i="2"/>
  <c r="CH29" i="2"/>
  <c r="CL29" i="2"/>
  <c r="CP29" i="2"/>
  <c r="CT29" i="2"/>
  <c r="CX29" i="2"/>
  <c r="S30" i="2"/>
  <c r="W30" i="2"/>
  <c r="AA30" i="2"/>
  <c r="AI30" i="2"/>
  <c r="AM30" i="2"/>
  <c r="AN30" i="2"/>
  <c r="AO30" i="2"/>
  <c r="AP30" i="2"/>
  <c r="AU30" i="2"/>
  <c r="AY30" i="2"/>
  <c r="BC30" i="2"/>
  <c r="BG30" i="2"/>
  <c r="BK30" i="2"/>
  <c r="BL30" i="2"/>
  <c r="BM30" i="2"/>
  <c r="BN30" i="2"/>
  <c r="BR30" i="2"/>
  <c r="BV30" i="2"/>
  <c r="BZ30" i="2"/>
  <c r="CD30" i="2"/>
  <c r="CH30" i="2"/>
  <c r="CL30" i="2"/>
  <c r="CP30" i="2"/>
  <c r="CT30" i="2"/>
  <c r="CX30" i="2"/>
  <c r="S31" i="2"/>
  <c r="W31" i="2"/>
  <c r="AA31" i="2"/>
  <c r="AE31" i="2"/>
  <c r="AI31" i="2"/>
  <c r="AM31" i="2"/>
  <c r="AN31" i="2"/>
  <c r="AO31" i="2"/>
  <c r="AP31" i="2"/>
  <c r="AU31" i="2"/>
  <c r="AY31" i="2"/>
  <c r="BC31" i="2"/>
  <c r="BG31" i="2"/>
  <c r="BK31" i="2"/>
  <c r="BL31" i="2"/>
  <c r="BM31" i="2"/>
  <c r="BN31" i="2"/>
  <c r="BR31" i="2"/>
  <c r="BV31" i="2"/>
  <c r="BZ31" i="2"/>
  <c r="CD31" i="2"/>
  <c r="CH31" i="2"/>
  <c r="CL31" i="2"/>
  <c r="CP31" i="2"/>
  <c r="CT31" i="2"/>
  <c r="CX31" i="2"/>
  <c r="S32" i="2"/>
  <c r="W32" i="2"/>
  <c r="AA32" i="2"/>
  <c r="AE32" i="2"/>
  <c r="AI32" i="2"/>
  <c r="AM32" i="2"/>
  <c r="AN32" i="2"/>
  <c r="AO32" i="2"/>
  <c r="AP32" i="2"/>
  <c r="AU32" i="2"/>
  <c r="AY32" i="2"/>
  <c r="BC32" i="2"/>
  <c r="BG32" i="2"/>
  <c r="BK32" i="2"/>
  <c r="BL32" i="2"/>
  <c r="BM32" i="2"/>
  <c r="BN32" i="2"/>
  <c r="BR32" i="2"/>
  <c r="BV32" i="2"/>
  <c r="BZ32" i="2"/>
  <c r="CD32" i="2"/>
  <c r="CH32" i="2"/>
  <c r="CP32" i="2"/>
  <c r="CT32" i="2"/>
  <c r="CX32" i="2"/>
  <c r="S33" i="2"/>
  <c r="W33" i="2"/>
  <c r="AA33" i="2"/>
  <c r="AE33" i="2"/>
  <c r="AI33" i="2"/>
  <c r="AM33" i="2"/>
  <c r="AN33" i="2"/>
  <c r="AO33" i="2"/>
  <c r="AP33" i="2"/>
  <c r="AU33" i="2"/>
  <c r="AY33" i="2"/>
  <c r="BC33" i="2"/>
  <c r="BG33" i="2"/>
  <c r="BK33" i="2"/>
  <c r="BL33" i="2"/>
  <c r="BM33" i="2"/>
  <c r="BN33" i="2"/>
  <c r="BR33" i="2"/>
  <c r="BV33" i="2"/>
  <c r="BZ33" i="2"/>
  <c r="CD33" i="2"/>
  <c r="CH33" i="2"/>
  <c r="CL33" i="2"/>
  <c r="CP33" i="2"/>
  <c r="CT33" i="2"/>
  <c r="CX33" i="2"/>
  <c r="S34" i="2"/>
  <c r="W34" i="2"/>
  <c r="AA34" i="2"/>
  <c r="AE34" i="2"/>
  <c r="AI34" i="2"/>
  <c r="AM34" i="2"/>
  <c r="AN34" i="2"/>
  <c r="AO34" i="2"/>
  <c r="AP34" i="2"/>
  <c r="AU34" i="2"/>
  <c r="AY34" i="2"/>
  <c r="BC34" i="2"/>
  <c r="BG34" i="2"/>
  <c r="BK34" i="2"/>
  <c r="BL34" i="2"/>
  <c r="BM34" i="2"/>
  <c r="BN34" i="2"/>
  <c r="BV34" i="2"/>
  <c r="BZ34" i="2"/>
  <c r="CD34" i="2"/>
  <c r="CH34" i="2"/>
  <c r="CL34" i="2"/>
  <c r="CP34" i="2"/>
  <c r="CT34" i="2"/>
  <c r="CX34" i="2"/>
  <c r="S35" i="2"/>
  <c r="W35" i="2"/>
  <c r="AA35" i="2"/>
  <c r="AE35" i="2"/>
  <c r="AI35" i="2"/>
  <c r="AM35" i="2"/>
  <c r="AN35" i="2"/>
  <c r="AO35" i="2"/>
  <c r="AP35" i="2"/>
  <c r="AU35" i="2"/>
  <c r="AY35" i="2"/>
  <c r="BC35" i="2"/>
  <c r="BG35" i="2"/>
  <c r="BK35" i="2"/>
  <c r="BL35" i="2"/>
  <c r="BM35" i="2"/>
  <c r="BN35" i="2"/>
  <c r="BR35" i="2"/>
  <c r="BV35" i="2"/>
  <c r="BZ35" i="2"/>
  <c r="CD35" i="2"/>
  <c r="CH35" i="2"/>
  <c r="CL35" i="2"/>
  <c r="CP35" i="2"/>
  <c r="CT35" i="2"/>
  <c r="CX35" i="2"/>
  <c r="S36" i="2"/>
  <c r="W36" i="2"/>
  <c r="AA36" i="2"/>
  <c r="AE36" i="2"/>
  <c r="AI36" i="2"/>
  <c r="AM36" i="2"/>
  <c r="AN36" i="2"/>
  <c r="AO36" i="2"/>
  <c r="AP36" i="2"/>
  <c r="AU36" i="2"/>
  <c r="AY36" i="2"/>
  <c r="BC36" i="2"/>
  <c r="BG36" i="2"/>
  <c r="BK36" i="2"/>
  <c r="BL36" i="2"/>
  <c r="BM36" i="2"/>
  <c r="BN36" i="2"/>
  <c r="BR36" i="2"/>
  <c r="BV36" i="2"/>
  <c r="BZ36" i="2"/>
  <c r="CD36" i="2"/>
  <c r="CH36" i="2"/>
  <c r="CP36" i="2"/>
  <c r="CT36" i="2"/>
  <c r="CX36" i="2"/>
  <c r="S37" i="2"/>
  <c r="W37" i="2"/>
  <c r="AA37" i="2"/>
  <c r="AE37" i="2"/>
  <c r="AI37" i="2"/>
  <c r="AM37" i="2"/>
  <c r="AU37" i="2"/>
  <c r="AY37" i="2"/>
  <c r="BC37" i="2"/>
  <c r="BG37" i="2"/>
  <c r="BK37" i="2"/>
  <c r="BL37" i="2"/>
  <c r="BM37" i="2"/>
  <c r="BN37" i="2"/>
  <c r="BR37" i="2"/>
  <c r="BV37" i="2"/>
  <c r="BZ37" i="2"/>
  <c r="CD37" i="2"/>
  <c r="CH37" i="2"/>
  <c r="CL37" i="2"/>
  <c r="CP37" i="2"/>
  <c r="CT37" i="2"/>
  <c r="CX37" i="2"/>
  <c r="S38" i="2"/>
  <c r="V38" i="2"/>
  <c r="AP38" i="2" s="1"/>
  <c r="AA38" i="2"/>
  <c r="AI38" i="2"/>
  <c r="AM38" i="2"/>
  <c r="AN38" i="2"/>
  <c r="AO38" i="2"/>
  <c r="AU38" i="2"/>
  <c r="BC38" i="2"/>
  <c r="BG38" i="2"/>
  <c r="BK38" i="2"/>
  <c r="BL38" i="2"/>
  <c r="BM38" i="2"/>
  <c r="BN38" i="2"/>
  <c r="BR38" i="2"/>
  <c r="BV38" i="2"/>
  <c r="BZ38" i="2"/>
  <c r="CD38" i="2"/>
  <c r="CH38" i="2"/>
  <c r="CL38" i="2"/>
  <c r="CP38" i="2"/>
  <c r="CT38" i="2"/>
  <c r="CX38" i="2"/>
  <c r="S39" i="2"/>
  <c r="W39" i="2"/>
  <c r="AA39" i="2"/>
  <c r="AE39" i="2"/>
  <c r="AI39" i="2"/>
  <c r="AM39" i="2"/>
  <c r="AN39" i="2"/>
  <c r="AO39" i="2"/>
  <c r="AP39" i="2"/>
  <c r="AU39" i="2"/>
  <c r="BC39" i="2"/>
  <c r="BG39" i="2"/>
  <c r="BK39" i="2"/>
  <c r="BL39" i="2"/>
  <c r="BM39" i="2"/>
  <c r="BN39" i="2"/>
  <c r="BR39" i="2"/>
  <c r="BV39" i="2"/>
  <c r="BZ39" i="2"/>
  <c r="CD39" i="2"/>
  <c r="CH39" i="2"/>
  <c r="CL39" i="2"/>
  <c r="CP39" i="2"/>
  <c r="CT39" i="2"/>
  <c r="CX39" i="2"/>
  <c r="AI40" i="2"/>
  <c r="AM40" i="2"/>
  <c r="AN40" i="2"/>
  <c r="AO40" i="2"/>
  <c r="BG40" i="2"/>
  <c r="BK40" i="2"/>
  <c r="BL40" i="2"/>
  <c r="BM40" i="2"/>
  <c r="BN40" i="2"/>
  <c r="BR40" i="2"/>
  <c r="CD40" i="2"/>
  <c r="CH40" i="2"/>
  <c r="CL40" i="2"/>
  <c r="CT40" i="2"/>
  <c r="CX40" i="2"/>
  <c r="S41" i="2"/>
  <c r="AI41" i="2"/>
  <c r="AM41" i="2"/>
  <c r="AN41" i="2"/>
  <c r="AO41" i="2"/>
  <c r="AP41" i="2"/>
  <c r="BC41" i="2"/>
  <c r="BG41" i="2"/>
  <c r="BK41" i="2"/>
  <c r="BL41" i="2"/>
  <c r="BM41" i="2"/>
  <c r="BN41" i="2"/>
  <c r="BR41" i="2"/>
  <c r="BZ41" i="2"/>
  <c r="CD41" i="2"/>
  <c r="CH41" i="2"/>
  <c r="CL41" i="2"/>
  <c r="CP41" i="2"/>
  <c r="CT41" i="2"/>
  <c r="CX41" i="2"/>
  <c r="S42" i="2"/>
  <c r="W42" i="2"/>
  <c r="AA42" i="2"/>
  <c r="AE42" i="2"/>
  <c r="AI42" i="2"/>
  <c r="AM42" i="2"/>
  <c r="AN42" i="2"/>
  <c r="AO42" i="2"/>
  <c r="AP42" i="2"/>
  <c r="AU42" i="2"/>
  <c r="BC42" i="2"/>
  <c r="BG42" i="2"/>
  <c r="BK42" i="2"/>
  <c r="BL42" i="2"/>
  <c r="BM42" i="2"/>
  <c r="BN42" i="2"/>
  <c r="BR42" i="2"/>
  <c r="BV42" i="2"/>
  <c r="BZ42" i="2"/>
  <c r="CD42" i="2"/>
  <c r="CH42" i="2"/>
  <c r="CL42" i="2"/>
  <c r="CP42" i="2"/>
  <c r="CT42" i="2"/>
  <c r="CX42" i="2"/>
  <c r="S43" i="2"/>
  <c r="W43" i="2"/>
  <c r="AA43" i="2"/>
  <c r="AE43" i="2"/>
  <c r="AI43" i="2"/>
  <c r="AM43" i="2"/>
  <c r="AN43" i="2"/>
  <c r="AO43" i="2"/>
  <c r="AP43" i="2"/>
  <c r="AU43" i="2"/>
  <c r="BC43" i="2"/>
  <c r="BG43" i="2"/>
  <c r="BK43" i="2"/>
  <c r="BL43" i="2"/>
  <c r="BM43" i="2"/>
  <c r="BN43" i="2"/>
  <c r="BR43" i="2"/>
  <c r="BV43" i="2"/>
  <c r="BZ43" i="2"/>
  <c r="CD43" i="2"/>
  <c r="CH43" i="2"/>
  <c r="CL43" i="2"/>
  <c r="CP43" i="2"/>
  <c r="CT43" i="2"/>
  <c r="CX43" i="2"/>
  <c r="S44" i="2"/>
  <c r="W44" i="2"/>
  <c r="AA44" i="2"/>
  <c r="AI44" i="2"/>
  <c r="AM44" i="2"/>
  <c r="AN44" i="2"/>
  <c r="AO44" i="2"/>
  <c r="AP44" i="2"/>
  <c r="AU44" i="2"/>
  <c r="BC44" i="2"/>
  <c r="BG44" i="2"/>
  <c r="BK44" i="2"/>
  <c r="BL44" i="2"/>
  <c r="BM44" i="2"/>
  <c r="BN44" i="2"/>
  <c r="BR44" i="2"/>
  <c r="BV44" i="2"/>
  <c r="BZ44" i="2"/>
  <c r="CD44" i="2"/>
  <c r="CH44" i="2"/>
  <c r="CL44" i="2"/>
  <c r="CP44" i="2"/>
  <c r="CT44" i="2"/>
  <c r="CX44" i="2"/>
  <c r="S45" i="2"/>
  <c r="W45" i="2"/>
  <c r="AA45" i="2"/>
  <c r="AE45" i="2"/>
  <c r="AI45" i="2"/>
  <c r="AM45" i="2"/>
  <c r="AN45" i="2"/>
  <c r="AO45" i="2"/>
  <c r="AP45" i="2"/>
  <c r="AU45" i="2"/>
  <c r="BC45" i="2"/>
  <c r="BG45" i="2"/>
  <c r="BK45" i="2"/>
  <c r="BL45" i="2"/>
  <c r="BM45" i="2"/>
  <c r="BN45" i="2"/>
  <c r="BR45" i="2"/>
  <c r="BV45" i="2"/>
  <c r="BZ45" i="2"/>
  <c r="CD45" i="2"/>
  <c r="CH45" i="2"/>
  <c r="CL45" i="2"/>
  <c r="CP45" i="2"/>
  <c r="CT45" i="2"/>
  <c r="CX45" i="2"/>
  <c r="S46" i="2"/>
  <c r="D103" i="2" s="1"/>
  <c r="W46" i="2"/>
  <c r="D104" i="2" s="1"/>
  <c r="AA46" i="2"/>
  <c r="AE46" i="2"/>
  <c r="AI46" i="2"/>
  <c r="AM46" i="2"/>
  <c r="AN46" i="2"/>
  <c r="AO46" i="2"/>
  <c r="AP46" i="2"/>
  <c r="AU46" i="2"/>
  <c r="AY46" i="2"/>
  <c r="BC46" i="2"/>
  <c r="BG46" i="2"/>
  <c r="BK46" i="2"/>
  <c r="BL46" i="2"/>
  <c r="BM46" i="2"/>
  <c r="BN46" i="2"/>
  <c r="BR46" i="2"/>
  <c r="BV46" i="2"/>
  <c r="BZ46" i="2"/>
  <c r="CD46" i="2"/>
  <c r="CH46" i="2"/>
  <c r="CL46" i="2"/>
  <c r="CP46" i="2"/>
  <c r="CT46" i="2"/>
  <c r="CX46" i="2"/>
  <c r="S47" i="2"/>
  <c r="W47" i="2"/>
  <c r="AA47" i="2"/>
  <c r="AE47" i="2"/>
  <c r="AI47" i="2"/>
  <c r="AM47" i="2"/>
  <c r="AN47" i="2"/>
  <c r="AO47" i="2"/>
  <c r="AP47" i="2"/>
  <c r="AU47" i="2"/>
  <c r="BL47" i="2"/>
  <c r="BM47" i="2"/>
  <c r="BN47" i="2"/>
  <c r="BR47" i="2"/>
  <c r="BV47" i="2"/>
  <c r="BZ47" i="2"/>
  <c r="CD47" i="2"/>
  <c r="CH47" i="2"/>
  <c r="CP47" i="2"/>
  <c r="CT47" i="2"/>
  <c r="CX47" i="2"/>
  <c r="S48" i="2"/>
  <c r="AA48" i="2"/>
  <c r="AI48" i="2"/>
  <c r="AM48" i="2"/>
  <c r="AN48" i="2"/>
  <c r="AO48" i="2"/>
  <c r="AP48" i="2"/>
  <c r="AU48" i="2"/>
  <c r="BG48" i="2"/>
  <c r="BL48" i="2"/>
  <c r="BM48" i="2"/>
  <c r="BN48" i="2"/>
  <c r="BR48" i="2"/>
  <c r="BV48" i="2"/>
  <c r="BZ48" i="2"/>
  <c r="CD48" i="2"/>
  <c r="CH48" i="2"/>
  <c r="CP48" i="2"/>
  <c r="CT48" i="2"/>
  <c r="CX48" i="2"/>
  <c r="S49" i="2"/>
  <c r="W49" i="2"/>
  <c r="AA49" i="2"/>
  <c r="AE49" i="2"/>
  <c r="AI49" i="2"/>
  <c r="AM49" i="2"/>
  <c r="AN49" i="2"/>
  <c r="AO49" i="2"/>
  <c r="AP49" i="2"/>
  <c r="AU49" i="2"/>
  <c r="BG49" i="2"/>
  <c r="BL49" i="2"/>
  <c r="BM49" i="2"/>
  <c r="BN49" i="2"/>
  <c r="BR49" i="2"/>
  <c r="BV49" i="2"/>
  <c r="BZ49" i="2"/>
  <c r="CD49" i="2"/>
  <c r="CH49" i="2"/>
  <c r="CP49" i="2"/>
  <c r="CT49" i="2"/>
  <c r="CX49" i="2"/>
  <c r="S50" i="2"/>
  <c r="W50" i="2"/>
  <c r="AA50" i="2"/>
  <c r="AE50" i="2"/>
  <c r="AI50" i="2"/>
  <c r="AM50" i="2"/>
  <c r="AN50" i="2"/>
  <c r="AO50" i="2"/>
  <c r="AP50" i="2"/>
  <c r="AU50" i="2"/>
  <c r="BG50" i="2"/>
  <c r="BK50" i="2"/>
  <c r="BL50" i="2"/>
  <c r="BM50" i="2"/>
  <c r="BN50" i="2"/>
  <c r="BR50" i="2"/>
  <c r="BV50" i="2"/>
  <c r="BZ50" i="2"/>
  <c r="CD50" i="2"/>
  <c r="CH50" i="2"/>
  <c r="CT50" i="2"/>
  <c r="CX50" i="2"/>
  <c r="S51" i="2"/>
  <c r="W51" i="2"/>
  <c r="AA51" i="2"/>
  <c r="AE51" i="2"/>
  <c r="AI51" i="2"/>
  <c r="AM51" i="2"/>
  <c r="AN51" i="2"/>
  <c r="AO51" i="2"/>
  <c r="AP51" i="2"/>
  <c r="AU51" i="2"/>
  <c r="BK51" i="2"/>
  <c r="BL51" i="2"/>
  <c r="BM51" i="2"/>
  <c r="BN51" i="2"/>
  <c r="BR51" i="2"/>
  <c r="BV51" i="2"/>
  <c r="BZ51" i="2"/>
  <c r="CD51" i="2"/>
  <c r="CH51" i="2"/>
  <c r="CP51" i="2"/>
  <c r="CT51" i="2"/>
  <c r="CX51" i="2"/>
  <c r="S52" i="2"/>
  <c r="W52" i="2"/>
  <c r="AA52" i="2"/>
  <c r="AI52" i="2"/>
  <c r="AM52" i="2"/>
  <c r="AN52" i="2"/>
  <c r="AO52" i="2"/>
  <c r="AP52" i="2"/>
  <c r="AU52" i="2"/>
  <c r="BC52" i="2"/>
  <c r="BG52" i="2"/>
  <c r="BK52" i="2"/>
  <c r="BL52" i="2"/>
  <c r="BM52" i="2"/>
  <c r="BN52" i="2"/>
  <c r="BR52" i="2"/>
  <c r="BV52" i="2"/>
  <c r="BZ52" i="2"/>
  <c r="CD52" i="2"/>
  <c r="CH52" i="2"/>
  <c r="CP52" i="2"/>
  <c r="CT52" i="2"/>
  <c r="S53" i="2"/>
  <c r="AA53" i="2"/>
  <c r="AE53" i="2"/>
  <c r="AI53" i="2"/>
  <c r="AM53" i="2"/>
  <c r="AN53" i="2"/>
  <c r="AO53" i="2"/>
  <c r="AP53" i="2"/>
  <c r="BG53" i="2"/>
  <c r="BK53" i="2" s="1"/>
  <c r="BL53" i="2"/>
  <c r="BM53" i="2"/>
  <c r="BN53" i="2"/>
  <c r="BR53" i="2"/>
  <c r="S54" i="2"/>
  <c r="AA54" i="2"/>
  <c r="AI54" i="2"/>
  <c r="AN54" i="2"/>
  <c r="AO54" i="2"/>
  <c r="AP54" i="2"/>
  <c r="BG54" i="2"/>
  <c r="BL54" i="2"/>
  <c r="BM54" i="2"/>
  <c r="BN54" i="2"/>
  <c r="S55" i="2"/>
  <c r="AA55" i="2"/>
  <c r="AE55" i="2"/>
  <c r="AI55" i="2"/>
  <c r="AN55" i="2"/>
  <c r="AO55" i="2"/>
  <c r="AP55" i="2"/>
  <c r="BG55" i="2"/>
  <c r="BK55" i="2"/>
  <c r="BM55" i="2"/>
  <c r="BN55" i="2"/>
  <c r="BR55" i="2"/>
  <c r="S56" i="2"/>
  <c r="W56" i="2"/>
  <c r="AA56" i="2"/>
  <c r="AE56" i="2"/>
  <c r="AI56" i="2"/>
  <c r="AM56" i="2"/>
  <c r="AN56" i="2"/>
  <c r="AO56" i="2"/>
  <c r="AP56" i="2"/>
  <c r="AU56" i="2"/>
  <c r="BG56" i="2"/>
  <c r="BL56" i="2"/>
  <c r="BM56" i="2"/>
  <c r="BN56" i="2"/>
  <c r="BR56" i="2"/>
  <c r="BV56" i="2"/>
  <c r="BZ56" i="2"/>
  <c r="CD56" i="2"/>
  <c r="CH56" i="2"/>
  <c r="CP56" i="2"/>
  <c r="CT56" i="2"/>
  <c r="CX56" i="2"/>
  <c r="S57" i="2"/>
  <c r="W57" i="2"/>
  <c r="AA57" i="2"/>
  <c r="AE57" i="2"/>
  <c r="AI57" i="2"/>
  <c r="AM57" i="2"/>
  <c r="AN57" i="2"/>
  <c r="AO57" i="2"/>
  <c r="AP57" i="2"/>
  <c r="AU57" i="2"/>
  <c r="BG57" i="2"/>
  <c r="BK57" i="2"/>
  <c r="BL57" i="2"/>
  <c r="BM57" i="2"/>
  <c r="BN57" i="2"/>
  <c r="BR57" i="2"/>
  <c r="BV57" i="2"/>
  <c r="BZ57" i="2"/>
  <c r="CD57" i="2"/>
  <c r="CH57" i="2"/>
  <c r="CP57" i="2"/>
  <c r="CT57" i="2"/>
  <c r="CX57" i="2"/>
  <c r="S58" i="2"/>
  <c r="W58" i="2"/>
  <c r="AA58" i="2"/>
  <c r="AI58" i="2"/>
  <c r="AM58" i="2"/>
  <c r="AN58" i="2"/>
  <c r="AO58" i="2"/>
  <c r="AP58" i="2"/>
  <c r="AU58" i="2"/>
  <c r="BG58" i="2"/>
  <c r="BK58" i="2"/>
  <c r="BL58" i="2"/>
  <c r="BM58" i="2"/>
  <c r="BN58" i="2"/>
  <c r="BR58" i="2"/>
  <c r="BV58" i="2"/>
  <c r="BZ58" i="2"/>
  <c r="CD58" i="2"/>
  <c r="CH58" i="2"/>
  <c r="CP58" i="2"/>
  <c r="CT58" i="2"/>
  <c r="S59" i="2"/>
  <c r="W59" i="2"/>
  <c r="AA59" i="2"/>
  <c r="AE59" i="2"/>
  <c r="AI59" i="2"/>
  <c r="AM59" i="2"/>
  <c r="AN59" i="2"/>
  <c r="AO59" i="2"/>
  <c r="AP59" i="2"/>
  <c r="AU59" i="2"/>
  <c r="BG59" i="2"/>
  <c r="BL59" i="2"/>
  <c r="BM59" i="2"/>
  <c r="BN59" i="2"/>
  <c r="BR59" i="2"/>
  <c r="BV59" i="2"/>
  <c r="BZ59" i="2"/>
  <c r="CD59" i="2"/>
  <c r="CH59" i="2"/>
  <c r="CP59" i="2"/>
  <c r="CT59" i="2"/>
  <c r="CX59" i="2"/>
  <c r="S60" i="2"/>
  <c r="W60" i="2"/>
  <c r="AA60" i="2"/>
  <c r="AE60" i="2"/>
  <c r="AI60" i="2"/>
  <c r="AM60" i="2"/>
  <c r="AN60" i="2"/>
  <c r="AO60" i="2"/>
  <c r="AP60" i="2"/>
  <c r="AU60" i="2"/>
  <c r="BG60" i="2"/>
  <c r="BK60" i="2"/>
  <c r="BL60" i="2"/>
  <c r="BM60" i="2"/>
  <c r="BN60" i="2"/>
  <c r="BR60" i="2"/>
  <c r="BV60" i="2"/>
  <c r="BZ60" i="2"/>
  <c r="CD60" i="2"/>
  <c r="CH60" i="2"/>
  <c r="CP60" i="2"/>
  <c r="CT60" i="2"/>
  <c r="CX60" i="2"/>
  <c r="S61" i="2"/>
  <c r="W61" i="2"/>
  <c r="AA61" i="2"/>
  <c r="AI61" i="2"/>
  <c r="AM61" i="2"/>
  <c r="AN61" i="2"/>
  <c r="AO61" i="2"/>
  <c r="AP61" i="2"/>
  <c r="AU61" i="2"/>
  <c r="BC61" i="2"/>
  <c r="BG61" i="2"/>
  <c r="BK61" i="2"/>
  <c r="BL61" i="2"/>
  <c r="BM61" i="2"/>
  <c r="BN61" i="2"/>
  <c r="BR61" i="2"/>
  <c r="BV61" i="2"/>
  <c r="BZ61" i="2"/>
  <c r="CD61" i="2"/>
  <c r="CH61" i="2"/>
  <c r="CL61" i="2"/>
  <c r="CP61" i="2"/>
  <c r="CT61" i="2"/>
  <c r="S62" i="2"/>
  <c r="AA62" i="2"/>
  <c r="AI62" i="2"/>
  <c r="AN62" i="2"/>
  <c r="AO62" i="2"/>
  <c r="AP62" i="2"/>
  <c r="AU62" i="2"/>
  <c r="BG62" i="2"/>
  <c r="BL62" i="2"/>
  <c r="BM62" i="2"/>
  <c r="BN62" i="2"/>
  <c r="CX62" i="2"/>
  <c r="S63" i="2"/>
  <c r="AA63" i="2"/>
  <c r="AI63" i="2"/>
  <c r="AN63" i="2"/>
  <c r="AO63" i="2"/>
  <c r="AP63" i="2"/>
  <c r="AU63" i="2"/>
  <c r="BG63" i="2"/>
  <c r="BL63" i="2"/>
  <c r="BM63" i="2"/>
  <c r="BN63" i="2"/>
  <c r="BV63" i="2"/>
  <c r="BZ63" i="2"/>
  <c r="CD63" i="2"/>
  <c r="CH63" i="2"/>
  <c r="CP63" i="2"/>
  <c r="CT63" i="2"/>
  <c r="CX63" i="2"/>
  <c r="S64" i="2"/>
  <c r="W64" i="2"/>
  <c r="AA64" i="2"/>
  <c r="AE64" i="2"/>
  <c r="AI64" i="2"/>
  <c r="AN64" i="2"/>
  <c r="AO64" i="2"/>
  <c r="AP64" i="2"/>
  <c r="AU64" i="2"/>
  <c r="AY64" i="2"/>
  <c r="BG64" i="2"/>
  <c r="BL64" i="2"/>
  <c r="BM64" i="2"/>
  <c r="BN64" i="2"/>
  <c r="BV64" i="2"/>
  <c r="BZ64" i="2"/>
  <c r="CD64" i="2"/>
  <c r="CP64" i="2"/>
  <c r="CT64" i="2"/>
  <c r="S65" i="2"/>
  <c r="W65" i="2"/>
  <c r="AA65" i="2"/>
  <c r="AE65" i="2"/>
  <c r="AI65" i="2"/>
  <c r="AM65" i="2"/>
  <c r="AN65" i="2"/>
  <c r="AO65" i="2"/>
  <c r="AP65" i="2"/>
  <c r="AU65" i="2"/>
  <c r="AY65" i="2"/>
  <c r="BC65" i="2"/>
  <c r="BG65" i="2"/>
  <c r="BK65" i="2"/>
  <c r="BL65" i="2"/>
  <c r="BM65" i="2"/>
  <c r="BN65" i="2"/>
  <c r="BR65" i="2"/>
  <c r="BV65" i="2"/>
  <c r="BZ65" i="2"/>
  <c r="CD65" i="2"/>
  <c r="CP65" i="2"/>
  <c r="CT65" i="2"/>
  <c r="CX65" i="2"/>
  <c r="S66" i="2"/>
  <c r="W66" i="2"/>
  <c r="AA66" i="2"/>
  <c r="AE66" i="2"/>
  <c r="AI66" i="2"/>
  <c r="AM66" i="2"/>
  <c r="AN66" i="2"/>
  <c r="AO66" i="2"/>
  <c r="AP66" i="2"/>
  <c r="AU66" i="2"/>
  <c r="BG66" i="2"/>
  <c r="BL66" i="2"/>
  <c r="BM66" i="2"/>
  <c r="BN66" i="2"/>
  <c r="BR66" i="2"/>
  <c r="BV66" i="2"/>
  <c r="BZ66" i="2"/>
  <c r="CD66" i="2"/>
  <c r="S67" i="2"/>
  <c r="AA67" i="2"/>
  <c r="AI67" i="2"/>
  <c r="AN67" i="2"/>
  <c r="AO67" i="2"/>
  <c r="AP67" i="2"/>
  <c r="AU67" i="2"/>
  <c r="BG67" i="2"/>
  <c r="BL67" i="2"/>
  <c r="BM67" i="2"/>
  <c r="BN67" i="2"/>
  <c r="AI68" i="2"/>
  <c r="AM68" i="2"/>
  <c r="AN68" i="2"/>
  <c r="AO68" i="2"/>
  <c r="AP68" i="2"/>
  <c r="AU68" i="2"/>
  <c r="AY68" i="2"/>
  <c r="BC68" i="2"/>
  <c r="BG68" i="2"/>
  <c r="BL68" i="2"/>
  <c r="BM68" i="2"/>
  <c r="BR68" i="2"/>
  <c r="BV68" i="2"/>
  <c r="BZ68" i="2"/>
  <c r="CD68" i="2"/>
  <c r="CH68" i="2"/>
  <c r="CL68" i="2"/>
  <c r="CP68" i="2"/>
  <c r="CT68" i="2"/>
  <c r="CX68" i="2"/>
  <c r="S69" i="2"/>
  <c r="W69" i="2"/>
  <c r="AE69" i="2"/>
  <c r="AI69" i="2"/>
  <c r="AM69" i="2"/>
  <c r="AN69" i="2"/>
  <c r="AO69" i="2"/>
  <c r="AP69" i="2"/>
  <c r="AU69" i="2"/>
  <c r="AY69" i="2"/>
  <c r="BC69" i="2"/>
  <c r="BG69" i="2"/>
  <c r="BL69" i="2"/>
  <c r="BM69" i="2"/>
  <c r="BR69" i="2"/>
  <c r="BV69" i="2"/>
  <c r="BZ69" i="2"/>
  <c r="CD69" i="2"/>
  <c r="CH69" i="2"/>
  <c r="CL69" i="2"/>
  <c r="CP69" i="2"/>
  <c r="CT69" i="2"/>
  <c r="CX69" i="2"/>
  <c r="S70" i="2"/>
  <c r="W70" i="2"/>
  <c r="AA70" i="2"/>
  <c r="AE70" i="2"/>
  <c r="AI70" i="2"/>
  <c r="AM70" i="2"/>
  <c r="AN70" i="2"/>
  <c r="AO70" i="2"/>
  <c r="AP70" i="2"/>
  <c r="AU70" i="2"/>
  <c r="AY70" i="2"/>
  <c r="BC70" i="2"/>
  <c r="BG70" i="2"/>
  <c r="BL70" i="2"/>
  <c r="BM70" i="2"/>
  <c r="BR70" i="2"/>
  <c r="BV70" i="2"/>
  <c r="BZ70" i="2"/>
  <c r="CD70" i="2"/>
  <c r="CH70" i="2"/>
  <c r="CL70" i="2"/>
  <c r="CP70" i="2"/>
  <c r="CT70" i="2"/>
  <c r="CX70" i="2"/>
  <c r="S71" i="2"/>
  <c r="W71" i="2"/>
  <c r="AA71" i="2"/>
  <c r="AE71" i="2"/>
  <c r="AI71" i="2"/>
  <c r="AM71" i="2"/>
  <c r="AN71" i="2"/>
  <c r="AO71" i="2"/>
  <c r="AP71" i="2"/>
  <c r="AU71" i="2"/>
  <c r="AY71" i="2"/>
  <c r="BC71" i="2"/>
  <c r="BG71" i="2"/>
  <c r="BL71" i="2"/>
  <c r="BM71" i="2"/>
  <c r="BQ71" i="2" s="1"/>
  <c r="BR71" i="2" s="1"/>
  <c r="BV71" i="2"/>
  <c r="BZ71" i="2"/>
  <c r="CD71" i="2"/>
  <c r="CH71" i="2"/>
  <c r="CL71" i="2"/>
  <c r="CP71" i="2"/>
  <c r="CT71" i="2"/>
  <c r="CX71" i="2"/>
  <c r="S72" i="2"/>
  <c r="W72" i="2"/>
  <c r="AA72" i="2"/>
  <c r="AE72" i="2"/>
  <c r="AI72" i="2"/>
  <c r="AM72" i="2"/>
  <c r="AN72" i="2"/>
  <c r="AO72" i="2"/>
  <c r="AP72" i="2"/>
  <c r="AU72" i="2"/>
  <c r="AY72" i="2"/>
  <c r="BC72" i="2"/>
  <c r="BG72" i="2"/>
  <c r="BL72" i="2"/>
  <c r="BM72" i="2"/>
  <c r="BR72" i="2"/>
  <c r="BV72" i="2"/>
  <c r="BZ72" i="2"/>
  <c r="CD72" i="2"/>
  <c r="CH72" i="2"/>
  <c r="CL72" i="2"/>
  <c r="CP72" i="2"/>
  <c r="CT72" i="2"/>
  <c r="CX72" i="2"/>
  <c r="AI73" i="2"/>
  <c r="AM73" i="2"/>
  <c r="AN73" i="2"/>
  <c r="AO73" i="2"/>
  <c r="AP73" i="2"/>
  <c r="AU73" i="2"/>
  <c r="AY73" i="2"/>
  <c r="BC73" i="2"/>
  <c r="BG73" i="2"/>
  <c r="BL73" i="2"/>
  <c r="BM73" i="2"/>
  <c r="BR73" i="2"/>
  <c r="BV73" i="2"/>
  <c r="BZ73" i="2"/>
  <c r="CD73" i="2"/>
  <c r="CH73" i="2"/>
  <c r="CL73" i="2"/>
  <c r="CP73" i="2"/>
  <c r="CT73" i="2"/>
  <c r="CX73" i="2"/>
  <c r="AI74" i="2"/>
  <c r="AM74" i="2"/>
  <c r="AN74" i="2"/>
  <c r="AO74" i="2"/>
  <c r="AP74" i="2"/>
  <c r="AU74" i="2"/>
  <c r="AY74" i="2"/>
  <c r="BC74" i="2"/>
  <c r="BG74" i="2"/>
  <c r="BL74" i="2"/>
  <c r="BM74" i="2"/>
  <c r="BR74" i="2"/>
  <c r="BV74" i="2"/>
  <c r="BZ74" i="2"/>
  <c r="CD74" i="2"/>
  <c r="CH74" i="2"/>
  <c r="CL74" i="2"/>
  <c r="CP74" i="2"/>
  <c r="CT74" i="2"/>
  <c r="CX74" i="2"/>
  <c r="AI75" i="2"/>
  <c r="AM75" i="2"/>
  <c r="AN75" i="2"/>
  <c r="AO75" i="2"/>
  <c r="AP75" i="2"/>
  <c r="AU75" i="2"/>
  <c r="BK75" i="2" s="1"/>
  <c r="AY75" i="2"/>
  <c r="BC75" i="2"/>
  <c r="BG75" i="2"/>
  <c r="BL75" i="2"/>
  <c r="BM75" i="2"/>
  <c r="BR75" i="2"/>
  <c r="BV75" i="2"/>
  <c r="BZ75" i="2"/>
  <c r="CD75" i="2"/>
  <c r="CH75" i="2"/>
  <c r="CL75" i="2"/>
  <c r="CP75" i="2"/>
  <c r="CT75" i="2"/>
  <c r="CX75" i="2"/>
  <c r="S76" i="2"/>
  <c r="AA76" i="2"/>
  <c r="AE76" i="2"/>
  <c r="AI76" i="2"/>
  <c r="AM76" i="2"/>
  <c r="AN76" i="2"/>
  <c r="AO76" i="2"/>
  <c r="AP76" i="2"/>
  <c r="AU76" i="2"/>
  <c r="AY76" i="2"/>
  <c r="BC76" i="2"/>
  <c r="BG76" i="2"/>
  <c r="BL76" i="2"/>
  <c r="BM76" i="2"/>
  <c r="BR76" i="2"/>
  <c r="BV76" i="2"/>
  <c r="BZ76" i="2"/>
  <c r="CD76" i="2"/>
  <c r="CH76" i="2"/>
  <c r="CL76" i="2"/>
  <c r="CP76" i="2"/>
  <c r="CT76" i="2"/>
  <c r="CX76" i="2"/>
  <c r="S77" i="2"/>
  <c r="W77" i="2"/>
  <c r="AA77" i="2"/>
  <c r="AE77" i="2"/>
  <c r="AI77" i="2"/>
  <c r="AM77" i="2"/>
  <c r="AN77" i="2"/>
  <c r="AO77" i="2"/>
  <c r="AP77" i="2"/>
  <c r="AU77" i="2"/>
  <c r="AY77" i="2"/>
  <c r="BC77" i="2"/>
  <c r="BG77" i="2"/>
  <c r="BL77" i="2"/>
  <c r="BM77" i="2"/>
  <c r="BR77" i="2"/>
  <c r="BV77" i="2"/>
  <c r="BZ77" i="2"/>
  <c r="CD77" i="2"/>
  <c r="CH77" i="2"/>
  <c r="CL77" i="2"/>
  <c r="CP77" i="2"/>
  <c r="CT77" i="2"/>
  <c r="CX77" i="2"/>
  <c r="S78" i="2"/>
  <c r="W78" i="2"/>
  <c r="AA78" i="2"/>
  <c r="AE78" i="2"/>
  <c r="AI78" i="2"/>
  <c r="AM78" i="2"/>
  <c r="AN78" i="2"/>
  <c r="AO78" i="2"/>
  <c r="AP78" i="2"/>
  <c r="AU78" i="2"/>
  <c r="AY78" i="2"/>
  <c r="BC78" i="2"/>
  <c r="BG78" i="2"/>
  <c r="BL78" i="2"/>
  <c r="BM78" i="2"/>
  <c r="BR78" i="2"/>
  <c r="BV78" i="2"/>
  <c r="BZ78" i="2"/>
  <c r="CD78" i="2"/>
  <c r="CH78" i="2"/>
  <c r="CL78" i="2"/>
  <c r="CP78" i="2"/>
  <c r="CT78" i="2"/>
  <c r="CX78" i="2"/>
  <c r="S79" i="2"/>
  <c r="W79" i="2"/>
  <c r="AA79" i="2"/>
  <c r="AE79" i="2"/>
  <c r="AI79" i="2"/>
  <c r="AM79" i="2"/>
  <c r="AN79" i="2"/>
  <c r="AO79" i="2"/>
  <c r="AP79" i="2"/>
  <c r="AU79" i="2"/>
  <c r="AY79" i="2"/>
  <c r="BC79" i="2"/>
  <c r="BG79" i="2"/>
  <c r="BL79" i="2"/>
  <c r="BM79" i="2"/>
  <c r="BQ79" i="2" s="1"/>
  <c r="BR79" i="2" s="1"/>
  <c r="BV79" i="2"/>
  <c r="BZ79" i="2"/>
  <c r="CD79" i="2"/>
  <c r="CH79" i="2"/>
  <c r="CL79" i="2"/>
  <c r="CP79" i="2"/>
  <c r="CT79" i="2"/>
  <c r="CX79" i="2"/>
  <c r="S80" i="2"/>
  <c r="W80" i="2"/>
  <c r="AA80" i="2"/>
  <c r="AE80" i="2"/>
  <c r="AI80" i="2"/>
  <c r="AM80" i="2"/>
  <c r="AN80" i="2"/>
  <c r="AO80" i="2"/>
  <c r="AP80" i="2"/>
  <c r="AU80" i="2"/>
  <c r="AY80" i="2"/>
  <c r="BK80" i="2" s="1"/>
  <c r="BC80" i="2"/>
  <c r="BG80" i="2"/>
  <c r="BL80" i="2"/>
  <c r="BM80" i="2"/>
  <c r="BR80" i="2"/>
  <c r="BV80" i="2"/>
  <c r="BZ80" i="2"/>
  <c r="CD80" i="2"/>
  <c r="CH80" i="2"/>
  <c r="CL80" i="2"/>
  <c r="CP80" i="2"/>
  <c r="CT80" i="2"/>
  <c r="CX80" i="2"/>
  <c r="S81" i="2"/>
  <c r="W81" i="2"/>
  <c r="AA81" i="2"/>
  <c r="AE81" i="2"/>
  <c r="AI81" i="2"/>
  <c r="AM81" i="2"/>
  <c r="AN81" i="2"/>
  <c r="AO81" i="2"/>
  <c r="AP81" i="2"/>
  <c r="AU81" i="2"/>
  <c r="AY81" i="2"/>
  <c r="BC81" i="2"/>
  <c r="BG81" i="2"/>
  <c r="BL81" i="2"/>
  <c r="BM81" i="2"/>
  <c r="BR81" i="2"/>
  <c r="BV81" i="2"/>
  <c r="BZ81" i="2"/>
  <c r="CD81" i="2"/>
  <c r="CH81" i="2"/>
  <c r="CL81" i="2"/>
  <c r="CP81" i="2"/>
  <c r="CT81" i="2"/>
  <c r="CX81" i="2"/>
  <c r="S82" i="2"/>
  <c r="W82" i="2"/>
  <c r="AA82" i="2"/>
  <c r="AE82" i="2"/>
  <c r="AI82" i="2"/>
  <c r="AM82" i="2"/>
  <c r="AN82" i="2"/>
  <c r="AO82" i="2"/>
  <c r="AP82" i="2"/>
  <c r="AU82" i="2"/>
  <c r="AY82" i="2"/>
  <c r="BC82" i="2"/>
  <c r="BG82" i="2"/>
  <c r="BL82" i="2"/>
  <c r="BM82" i="2"/>
  <c r="BR82" i="2"/>
  <c r="BV82" i="2"/>
  <c r="BZ82" i="2"/>
  <c r="CD82" i="2"/>
  <c r="CH82" i="2"/>
  <c r="CL82" i="2"/>
  <c r="CP82" i="2"/>
  <c r="CT82" i="2"/>
  <c r="CX82" i="2"/>
  <c r="S83" i="2"/>
  <c r="W83" i="2"/>
  <c r="AA83" i="2"/>
  <c r="AE83" i="2"/>
  <c r="AI83" i="2"/>
  <c r="AM83" i="2"/>
  <c r="AN83" i="2"/>
  <c r="AO83" i="2"/>
  <c r="AP83" i="2"/>
  <c r="AU83" i="2"/>
  <c r="AY83" i="2"/>
  <c r="BC83" i="2"/>
  <c r="BG83" i="2"/>
  <c r="BL83" i="2"/>
  <c r="BM83" i="2"/>
  <c r="BR83" i="2"/>
  <c r="BV83" i="2"/>
  <c r="BZ83" i="2"/>
  <c r="CD83" i="2"/>
  <c r="CH83" i="2"/>
  <c r="CL83" i="2"/>
  <c r="CP83" i="2"/>
  <c r="CT83" i="2"/>
  <c r="CX83" i="2"/>
  <c r="S84" i="2"/>
  <c r="W84" i="2"/>
  <c r="AA84" i="2"/>
  <c r="AE84" i="2"/>
  <c r="AI84" i="2"/>
  <c r="AM84" i="2"/>
  <c r="AN84" i="2"/>
  <c r="AO84" i="2"/>
  <c r="AP84" i="2"/>
  <c r="AU84" i="2"/>
  <c r="AY84" i="2"/>
  <c r="BC84" i="2"/>
  <c r="BG84" i="2"/>
  <c r="BL84" i="2"/>
  <c r="BM84" i="2"/>
  <c r="BR84" i="2"/>
  <c r="BV84" i="2"/>
  <c r="BZ84" i="2"/>
  <c r="CD84" i="2"/>
  <c r="CH84" i="2"/>
  <c r="CL84" i="2"/>
  <c r="CP84" i="2"/>
  <c r="CT84" i="2"/>
  <c r="CX84" i="2"/>
  <c r="S85" i="2"/>
  <c r="W85" i="2"/>
  <c r="AA85" i="2"/>
  <c r="AE85" i="2"/>
  <c r="AI85" i="2"/>
  <c r="AM85" i="2"/>
  <c r="AN85" i="2"/>
  <c r="AQ85" i="2" s="1"/>
  <c r="AO85" i="2"/>
  <c r="AP85" i="2"/>
  <c r="AU85" i="2"/>
  <c r="AY85" i="2"/>
  <c r="BC85" i="2"/>
  <c r="BG85" i="2"/>
  <c r="BL85" i="2"/>
  <c r="BM85" i="2"/>
  <c r="BR85" i="2"/>
  <c r="BV85" i="2"/>
  <c r="BZ85" i="2"/>
  <c r="CD85" i="2"/>
  <c r="CH85" i="2"/>
  <c r="CL85" i="2"/>
  <c r="CP85" i="2"/>
  <c r="CT85" i="2"/>
  <c r="CX85" i="2"/>
  <c r="S86" i="2"/>
  <c r="W86" i="2"/>
  <c r="AA86" i="2"/>
  <c r="AE86" i="2"/>
  <c r="AI86" i="2"/>
  <c r="AM86" i="2"/>
  <c r="AN86" i="2"/>
  <c r="AQ86" i="2" s="1"/>
  <c r="AO86" i="2"/>
  <c r="AP86" i="2"/>
  <c r="AU86" i="2"/>
  <c r="AY86" i="2"/>
  <c r="BC86" i="2"/>
  <c r="BG86" i="2"/>
  <c r="BL86" i="2"/>
  <c r="BM86" i="2"/>
  <c r="BR86" i="2"/>
  <c r="BV86" i="2"/>
  <c r="BZ86" i="2"/>
  <c r="CD86" i="2"/>
  <c r="CH86" i="2"/>
  <c r="CL86" i="2"/>
  <c r="CP86" i="2"/>
  <c r="CT86" i="2"/>
  <c r="CX86" i="2"/>
  <c r="S87" i="2"/>
  <c r="W87" i="2"/>
  <c r="AA87" i="2"/>
  <c r="AE87" i="2"/>
  <c r="AI87" i="2"/>
  <c r="AM87" i="2"/>
  <c r="AN87" i="2"/>
  <c r="AO87" i="2"/>
  <c r="AP87" i="2"/>
  <c r="AU87" i="2"/>
  <c r="AY87" i="2"/>
  <c r="BC87" i="2"/>
  <c r="BG87" i="2"/>
  <c r="BL87" i="2"/>
  <c r="BM87" i="2"/>
  <c r="BR87" i="2"/>
  <c r="BV87" i="2"/>
  <c r="BZ87" i="2"/>
  <c r="CD87" i="2"/>
  <c r="CH87" i="2"/>
  <c r="CL87" i="2"/>
  <c r="CP87" i="2"/>
  <c r="CT87" i="2"/>
  <c r="CX87" i="2"/>
  <c r="S88" i="2"/>
  <c r="W88" i="2"/>
  <c r="AA88" i="2"/>
  <c r="AE88" i="2"/>
  <c r="AI88" i="2"/>
  <c r="AM88" i="2"/>
  <c r="AO88" i="2"/>
  <c r="AP88" i="2"/>
  <c r="AU88" i="2"/>
  <c r="AY88" i="2"/>
  <c r="BC88" i="2"/>
  <c r="BG88" i="2"/>
  <c r="BL88" i="2"/>
  <c r="BM88" i="2"/>
  <c r="BR88" i="2"/>
  <c r="BV88" i="2"/>
  <c r="BZ88" i="2"/>
  <c r="CD88" i="2"/>
  <c r="CH88" i="2"/>
  <c r="CL88" i="2"/>
  <c r="CP88" i="2"/>
  <c r="CT88" i="2"/>
  <c r="CX88" i="2"/>
  <c r="S89" i="2"/>
  <c r="W89" i="2"/>
  <c r="AA89" i="2"/>
  <c r="AE89" i="2"/>
  <c r="AI89" i="2"/>
  <c r="AM89" i="2"/>
  <c r="AN89" i="2"/>
  <c r="AO89" i="2"/>
  <c r="AP89" i="2"/>
  <c r="AU89" i="2"/>
  <c r="AY89" i="2"/>
  <c r="BC89" i="2"/>
  <c r="BG89" i="2"/>
  <c r="BL89" i="2"/>
  <c r="BM89" i="2"/>
  <c r="BR89" i="2"/>
  <c r="BV89" i="2"/>
  <c r="BZ89" i="2"/>
  <c r="CD89" i="2"/>
  <c r="CH89" i="2"/>
  <c r="CL89" i="2"/>
  <c r="CP89" i="2"/>
  <c r="CT89" i="2"/>
  <c r="CX89" i="2"/>
  <c r="S90" i="2"/>
  <c r="W90" i="2"/>
  <c r="AA90" i="2"/>
  <c r="AE90" i="2"/>
  <c r="AI90" i="2"/>
  <c r="AM90" i="2"/>
  <c r="AN90" i="2"/>
  <c r="AO90" i="2"/>
  <c r="AQ90" i="2" s="1"/>
  <c r="AP90" i="2"/>
  <c r="AU90" i="2"/>
  <c r="AY90" i="2"/>
  <c r="BC90" i="2"/>
  <c r="BG90" i="2"/>
  <c r="BL90" i="2"/>
  <c r="BM90" i="2"/>
  <c r="BR90" i="2"/>
  <c r="BV90" i="2"/>
  <c r="BZ90" i="2"/>
  <c r="CD90" i="2"/>
  <c r="CH90" i="2"/>
  <c r="CL90" i="2"/>
  <c r="CP90" i="2"/>
  <c r="CT90" i="2"/>
  <c r="CX90" i="2"/>
  <c r="S91" i="2"/>
  <c r="W91" i="2"/>
  <c r="AA91" i="2"/>
  <c r="AE91" i="2"/>
  <c r="AI91" i="2"/>
  <c r="AM91" i="2"/>
  <c r="AN91" i="2"/>
  <c r="AO91" i="2"/>
  <c r="AP91" i="2"/>
  <c r="AU91" i="2"/>
  <c r="AY91" i="2"/>
  <c r="BC91" i="2"/>
  <c r="BG91" i="2"/>
  <c r="BK91" i="2"/>
  <c r="BL91" i="2"/>
  <c r="BM91" i="2"/>
  <c r="BR91" i="2"/>
  <c r="BV91" i="2"/>
  <c r="BZ91" i="2"/>
  <c r="CD91" i="2"/>
  <c r="CH91" i="2"/>
  <c r="CL91" i="2"/>
  <c r="CP91" i="2"/>
  <c r="CT91" i="2"/>
  <c r="CX91" i="2"/>
  <c r="H92" i="2"/>
  <c r="I92" i="2"/>
  <c r="J92" i="2"/>
  <c r="K92" i="2"/>
  <c r="P92" i="2"/>
  <c r="Q92" i="2"/>
  <c r="R92" i="2"/>
  <c r="T92" i="2"/>
  <c r="U92" i="2"/>
  <c r="X92" i="2"/>
  <c r="Y92" i="2"/>
  <c r="Z92" i="2"/>
  <c r="AB92" i="2"/>
  <c r="AC92" i="2"/>
  <c r="AD92" i="2"/>
  <c r="AF92" i="2"/>
  <c r="AG92" i="2"/>
  <c r="AH92" i="2"/>
  <c r="AJ92" i="2"/>
  <c r="AK92" i="2"/>
  <c r="AL92" i="2"/>
  <c r="AR92" i="2"/>
  <c r="AS92" i="2"/>
  <c r="AT92" i="2"/>
  <c r="AV92" i="2"/>
  <c r="AW92" i="2"/>
  <c r="AX92" i="2"/>
  <c r="AZ92" i="2"/>
  <c r="BA92" i="2"/>
  <c r="BB92" i="2"/>
  <c r="BD92" i="2"/>
  <c r="BE92" i="2"/>
  <c r="BF92" i="2"/>
  <c r="BK92" i="2"/>
  <c r="BO92" i="2"/>
  <c r="BP92" i="2"/>
  <c r="BQ92" i="2"/>
  <c r="BS92" i="2"/>
  <c r="BT92" i="2"/>
  <c r="BU92" i="2"/>
  <c r="BW92" i="2"/>
  <c r="BX92" i="2"/>
  <c r="BY92" i="2"/>
  <c r="CA92" i="2"/>
  <c r="CB92" i="2"/>
  <c r="CC92" i="2"/>
  <c r="CE92" i="2"/>
  <c r="CF92" i="2"/>
  <c r="CG92" i="2"/>
  <c r="CI92" i="2"/>
  <c r="CJ92" i="2"/>
  <c r="CK92" i="2"/>
  <c r="CM92" i="2"/>
  <c r="CN92" i="2"/>
  <c r="CO92" i="2"/>
  <c r="CQ92" i="2"/>
  <c r="CR92" i="2"/>
  <c r="CS92" i="2"/>
  <c r="CU92" i="2"/>
  <c r="CV92" i="2"/>
  <c r="CW92" i="2"/>
  <c r="D100" i="2"/>
  <c r="D101" i="2"/>
  <c r="M102" i="2"/>
  <c r="M106" i="2"/>
  <c r="M111" i="2"/>
  <c r="D117" i="2"/>
  <c r="D118" i="2"/>
  <c r="M119" i="2"/>
  <c r="D127" i="2"/>
  <c r="D150" i="2"/>
  <c r="D155" i="2"/>
  <c r="D160" i="2"/>
  <c r="AY92" i="2" l="1"/>
  <c r="AQ29" i="2"/>
  <c r="D122" i="2"/>
  <c r="AQ89" i="2"/>
  <c r="BK72" i="2"/>
  <c r="AQ78" i="2"/>
  <c r="AQ77" i="2"/>
  <c r="D119" i="2"/>
  <c r="AQ17" i="2"/>
  <c r="AQ37" i="2"/>
  <c r="CP92" i="2"/>
  <c r="BK87" i="2"/>
  <c r="BK84" i="2"/>
  <c r="AQ35" i="2"/>
  <c r="BG92" i="2"/>
  <c r="AQ23" i="2"/>
  <c r="AQ22" i="2"/>
  <c r="AQ61" i="2"/>
  <c r="CX92" i="2"/>
  <c r="AQ32" i="2"/>
  <c r="AQ31" i="2"/>
  <c r="AQ56" i="2"/>
  <c r="AQ9" i="2"/>
  <c r="AQ73" i="2"/>
  <c r="AQ63" i="2"/>
  <c r="AQ57" i="2"/>
  <c r="AQ44" i="2"/>
  <c r="AQ43" i="2"/>
  <c r="BK59" i="2"/>
  <c r="AQ48" i="2"/>
  <c r="AQ71" i="2"/>
  <c r="AQ70" i="2"/>
  <c r="AQ64" i="2"/>
  <c r="AQ49" i="2"/>
  <c r="AQ50" i="2"/>
  <c r="BR92" i="2"/>
  <c r="AQ60" i="2"/>
  <c r="AQ51" i="2"/>
  <c r="BK88" i="2"/>
  <c r="AQ40" i="2"/>
  <c r="AQ15" i="2"/>
  <c r="BK82" i="2"/>
  <c r="AQ12" i="2"/>
  <c r="V92" i="2"/>
  <c r="AQ34" i="2"/>
  <c r="AQ47" i="2"/>
  <c r="AQ16" i="2"/>
  <c r="AQ13" i="2"/>
  <c r="AQ25" i="2"/>
  <c r="AQ24" i="2"/>
  <c r="AQ81" i="2"/>
  <c r="BK76" i="2"/>
  <c r="AQ7" i="2"/>
  <c r="BK71" i="2"/>
  <c r="BK68" i="2"/>
  <c r="AQ30" i="2"/>
  <c r="BK79" i="2"/>
  <c r="AQ82" i="2"/>
  <c r="BK69" i="2"/>
  <c r="AQ75" i="2"/>
  <c r="AQ74" i="2"/>
  <c r="AQ19" i="2"/>
  <c r="AQ11" i="2"/>
  <c r="BK78" i="2"/>
  <c r="AQ46" i="2"/>
  <c r="AQ28" i="2"/>
  <c r="AQ59" i="2"/>
  <c r="AQ45" i="2"/>
  <c r="AQ27" i="2"/>
  <c r="AQ91" i="2"/>
  <c r="AQ10" i="2"/>
  <c r="BC92" i="2"/>
  <c r="AQ88" i="2"/>
  <c r="AQ87" i="2"/>
  <c r="AI92" i="2"/>
  <c r="AQ21" i="2"/>
  <c r="CH92" i="2"/>
  <c r="BK83" i="2"/>
  <c r="AA92" i="2"/>
  <c r="AE92" i="2"/>
  <c r="AQ39" i="2"/>
  <c r="AQ36" i="2"/>
  <c r="W92" i="2"/>
  <c r="AQ65" i="2"/>
  <c r="AQ38" i="2"/>
  <c r="BK81" i="2"/>
  <c r="AQ66" i="2"/>
  <c r="AQ20" i="2"/>
  <c r="AQ8" i="2"/>
  <c r="BL92" i="2"/>
  <c r="BN92" i="2"/>
  <c r="AQ84" i="2"/>
  <c r="AQ83" i="2"/>
  <c r="AQ58" i="2"/>
  <c r="CD92" i="2"/>
  <c r="AU92" i="2"/>
  <c r="BK90" i="2"/>
  <c r="BK89" i="2"/>
  <c r="BK85" i="2"/>
  <c r="BK56" i="2"/>
  <c r="AQ80" i="2"/>
  <c r="BK77" i="2"/>
  <c r="AQ79" i="2"/>
  <c r="AQ62" i="2"/>
  <c r="BK73" i="2"/>
  <c r="AQ41" i="2"/>
  <c r="AQ5" i="2"/>
  <c r="S92" i="2"/>
  <c r="AQ76" i="2"/>
  <c r="AQ67" i="2"/>
  <c r="AQ52" i="2"/>
  <c r="AQ42" i="2"/>
  <c r="AQ26" i="2"/>
  <c r="AQ68" i="2"/>
  <c r="BZ92" i="2"/>
  <c r="AN92" i="2"/>
  <c r="D102" i="2"/>
  <c r="BK74" i="2"/>
  <c r="AQ4" i="2"/>
  <c r="CL92" i="2"/>
  <c r="CT92" i="2"/>
  <c r="AQ14" i="2"/>
  <c r="BK86" i="2"/>
  <c r="AM92" i="2"/>
  <c r="AQ33" i="2"/>
  <c r="AQ18" i="2"/>
  <c r="BM92" i="2"/>
  <c r="AQ69" i="2"/>
  <c r="D105" i="2"/>
  <c r="AQ72" i="2"/>
  <c r="BK70" i="2"/>
  <c r="AO92" i="2"/>
  <c r="BV92" i="2"/>
  <c r="AP92" i="2"/>
  <c r="AQ92" i="2" l="1"/>
</calcChain>
</file>

<file path=xl/comments1.xml><?xml version="1.0" encoding="utf-8"?>
<comments xmlns="http://schemas.openxmlformats.org/spreadsheetml/2006/main">
  <authors>
    <author>celeste escobar</author>
  </authors>
  <commentList>
    <comment ref="M100" authorId="0" shapeId="0">
      <text>
        <r>
          <rPr>
            <b/>
            <sz val="9"/>
            <color indexed="81"/>
            <rFont val="Tahoma"/>
            <family val="2"/>
          </rPr>
          <t>celeste escobar:</t>
        </r>
        <r>
          <rPr>
            <sz val="9"/>
            <color indexed="81"/>
            <rFont val="Tahoma"/>
            <family val="2"/>
          </rPr>
          <t xml:space="preserve">
Se sumaron 250 de las mujeres de adultos</t>
        </r>
      </text>
    </comment>
    <comment ref="D148" authorId="0" shapeId="0">
      <text>
        <r>
          <rPr>
            <b/>
            <sz val="9"/>
            <color indexed="81"/>
            <rFont val="Tahoma"/>
            <family val="2"/>
          </rPr>
          <t>celeste escobar:</t>
        </r>
        <r>
          <rPr>
            <sz val="9"/>
            <color indexed="81"/>
            <rFont val="Tahoma"/>
            <family val="2"/>
          </rPr>
          <t xml:space="preserve">
Se quitaron 250 mujeres</t>
        </r>
      </text>
    </comment>
  </commentList>
</comments>
</file>

<file path=xl/sharedStrings.xml><?xml version="1.0" encoding="utf-8"?>
<sst xmlns="http://schemas.openxmlformats.org/spreadsheetml/2006/main" count="1124" uniqueCount="278">
  <si>
    <t xml:space="preserve">Total </t>
  </si>
  <si>
    <t>Otro</t>
  </si>
  <si>
    <t>Garifuna</t>
  </si>
  <si>
    <t xml:space="preserve">Xinca </t>
  </si>
  <si>
    <t xml:space="preserve">Maya </t>
  </si>
  <si>
    <t xml:space="preserve">Etnia </t>
  </si>
  <si>
    <t>De 61 años en adelante (Tercera edad)</t>
  </si>
  <si>
    <t>Mayores de 60 años (tercera edad)</t>
  </si>
  <si>
    <t>31 a 59 años (adultos)</t>
  </si>
  <si>
    <t>18 a 30 años (Juventud)</t>
  </si>
  <si>
    <t xml:space="preserve">Edad </t>
  </si>
  <si>
    <t>Hombres</t>
  </si>
  <si>
    <t xml:space="preserve">Mujeres </t>
  </si>
  <si>
    <t>Sexo</t>
  </si>
  <si>
    <t xml:space="preserve">Ejecutado </t>
  </si>
  <si>
    <t xml:space="preserve">Beneficiados </t>
  </si>
  <si>
    <t>Columna1</t>
  </si>
  <si>
    <t xml:space="preserve">ADULTOS </t>
  </si>
  <si>
    <t xml:space="preserve">Mayores de 17 a 30 años </t>
  </si>
  <si>
    <t>18 a 30 años (jóvenes adultos)</t>
  </si>
  <si>
    <t xml:space="preserve">JUVENTUD </t>
  </si>
  <si>
    <t>Total</t>
  </si>
  <si>
    <t>Instituciones Privadas</t>
  </si>
  <si>
    <t>Instituciones Públicas</t>
  </si>
  <si>
    <t>REGISTRO DE RECOMENDACIONES</t>
  </si>
  <si>
    <t>Mayores de 12 a menores de 18 años</t>
  </si>
  <si>
    <t xml:space="preserve">13 a 17 años </t>
  </si>
  <si>
    <t>ADOLESCENTES</t>
  </si>
  <si>
    <t>REGISTRO DE ASESORÍAS</t>
  </si>
  <si>
    <t>De 60 años en adelante (Tercera edad)</t>
  </si>
  <si>
    <t>De 6 a 12 años</t>
  </si>
  <si>
    <t xml:space="preserve">0 a 5 años </t>
  </si>
  <si>
    <t>Columna42</t>
  </si>
  <si>
    <t>Columna4</t>
  </si>
  <si>
    <t>Columna5</t>
  </si>
  <si>
    <t>Columna3</t>
  </si>
  <si>
    <t>Columna2</t>
  </si>
  <si>
    <t xml:space="preserve">MUJERES </t>
  </si>
  <si>
    <t xml:space="preserve">NIÑEZ </t>
  </si>
  <si>
    <t>ADULTOS</t>
  </si>
  <si>
    <t>Comsa SOLEX zona 12</t>
  </si>
  <si>
    <t>Guatemala</t>
  </si>
  <si>
    <t>ABRIL</t>
  </si>
  <si>
    <t>CHARLA</t>
  </si>
  <si>
    <t>MUJERES</t>
  </si>
  <si>
    <t>Plataforma ZOOM</t>
  </si>
  <si>
    <t>ASESORÍA</t>
  </si>
  <si>
    <t>Colegio Sagrado Corazón Amatitlán</t>
  </si>
  <si>
    <t>Amatitlán</t>
  </si>
  <si>
    <t>Estación de Bomberos Voluntarios 50 compañía de Bomberos Voluntarios zona 18</t>
  </si>
  <si>
    <t>Charla informativa de prevención de la Violencia Sexual, dirigido a la 50 compañía de bomberos Voluntarios</t>
  </si>
  <si>
    <t>Mixco</t>
  </si>
  <si>
    <t>Colegio Mixto María Julia Ramírez Gómez en Amatitlán</t>
  </si>
  <si>
    <t>Segunda Brigada de Policia Militar General de División Héctor Alejandro Gramajo Morales San Juan Sacatepéquez</t>
  </si>
  <si>
    <t>San Juan Sacatepéquez</t>
  </si>
  <si>
    <t>TALLER</t>
  </si>
  <si>
    <t>Estación 14-2 Granai &amp; Towson I zona 11 Ciudad</t>
  </si>
  <si>
    <t>Esccuela de especialidades de Policía, zona 6 Ciudad</t>
  </si>
  <si>
    <t>CAPACITACIÓN</t>
  </si>
  <si>
    <t xml:space="preserve">Sede Colectivo Artesana, Zona 1 </t>
  </si>
  <si>
    <t>Liceo Soniel, Amatitlán</t>
  </si>
  <si>
    <t>Km 11.5 Carretera a San Miguel Petapa, zona 5 de Villa Nueva</t>
  </si>
  <si>
    <t>Casa la Asunción zona 10</t>
  </si>
  <si>
    <t>Aldea el Manzanillo, Zona 1 de Mixco</t>
  </si>
  <si>
    <t>Para la implementación  del Programa Protege en el Sistema Penitenciario dirigida al Colectivo Atesana</t>
  </si>
  <si>
    <t>MARZO</t>
  </si>
  <si>
    <t>Mesa Técnica para el abordaje de Embarazos en Niñas y Adolescentes</t>
  </si>
  <si>
    <t>Salón del Concejo Departamental de Desarrollo Flores Petén</t>
  </si>
  <si>
    <t>Asociación AkTenamit</t>
  </si>
  <si>
    <t>FERIA</t>
  </si>
  <si>
    <t>Casa Asunción zona 10 Finca Las Margaritas</t>
  </si>
  <si>
    <t>DIPLOMADO</t>
  </si>
  <si>
    <t>RECOMENDACION</t>
  </si>
  <si>
    <t>Para determinar la viabilidfad de establecer desarrollo de proyecto en materia de Violencia Sexual con EDUCO para el departamento de El Quiché</t>
  </si>
  <si>
    <t>Instituto para Varones 5 calle zona 13</t>
  </si>
  <si>
    <t>Instalaciones del Diario de Centroamérica</t>
  </si>
  <si>
    <t>"mesa de primera infancia"</t>
  </si>
  <si>
    <t>Reunión con representantes del caso Fátima</t>
  </si>
  <si>
    <t>Aldeas infantiles SOS</t>
  </si>
  <si>
    <t>Calle Real Las Tapias zona 18 ciudad de Guatemala</t>
  </si>
  <si>
    <t>Hotel Hilton Guatemala City</t>
  </si>
  <si>
    <t>Charla de sensibilización  y concientización sobre la prevención de la Violencia Sexual en contra de la Mujer en entornos laborales, dirigido a trabajadiras de la Coca Cola</t>
  </si>
  <si>
    <t>JÓVENES    ADULTOS</t>
  </si>
  <si>
    <t>Centro Pastoral "Jesús Obrero" zona 1</t>
  </si>
  <si>
    <t>Guardia de Honor zona 10</t>
  </si>
  <si>
    <t>Asesoría viabilidad de desarrollo de proyecto en el departamento del Quiché</t>
  </si>
  <si>
    <t>Comisaría 14 zona 7</t>
  </si>
  <si>
    <t>Capacitación sobre Prevención de la Violencia Sexual en Entornos Laborales, dirigido al personal de la Vicepresidencia de la Repúbica de Guatemala, como parte del proceso de socialización e implementación de su respectivo protocolo para la prevención de dicha problemática.</t>
  </si>
  <si>
    <t>FEBRERO</t>
  </si>
  <si>
    <t>Caso Chelsiry</t>
  </si>
  <si>
    <t>Taller sobre devolución de resultados del Estudio Exploratorio para la Caracterización del Agresor Sexual en Guatemala dirigida al personal del Sistema de rehabilitación Social del Sistema Penitenciario</t>
  </si>
  <si>
    <t xml:space="preserve">Prevención de la Violencia Sexual dirigido a Niñas y Niños </t>
  </si>
  <si>
    <t>PROCESO</t>
  </si>
  <si>
    <t>Módulo 2 Marco Normativo dirigido a personal de la Vicepresidencia</t>
  </si>
  <si>
    <t>Hotel las Américas</t>
  </si>
  <si>
    <t>Emitida a Dirección Municipal de la mujer, Minicipalidad de Guatemala, en cuanto a la incorporación de temáticas asociadas a la prevención y abordaje de la violencia sexual.</t>
  </si>
  <si>
    <t>ENERO</t>
  </si>
  <si>
    <t>VIRTUAL</t>
  </si>
  <si>
    <t>17 calle 13-60 zona 10</t>
  </si>
  <si>
    <t>Prevención de la Violencia Sexual dirigido a personal de Sietemas de Seguridad Integral con nombre comercial A.S.I./CENTINELA</t>
  </si>
  <si>
    <t>Feria Informativa sobre los delitos de Violencia Sexual, Explotación y Trtata de Personas, dirgido a  los visitantes dentro del informe abierto del Gobierno de la República de Guatemala</t>
  </si>
  <si>
    <t>Hospital  Pedro de Bethancourt</t>
  </si>
  <si>
    <t>Sacatepéquez</t>
  </si>
  <si>
    <t>Colegio King David</t>
  </si>
  <si>
    <t>Reunión con el Viceministro de Educación</t>
  </si>
  <si>
    <t>virtual / plataforma ZOOM</t>
  </si>
  <si>
    <t>En materia de abordaje de la Violencia Sexual con el Organismo Judicial, para el fortalecimiento de acciones conjuntas con los facilitadores judiciales a nivel nacional</t>
  </si>
  <si>
    <t>NINGUNA</t>
  </si>
  <si>
    <t>OTROS</t>
  </si>
  <si>
    <t>MÚLTIPLE</t>
  </si>
  <si>
    <t>SORDOCEGUERA</t>
  </si>
  <si>
    <t>TALLA PEQUEÑA</t>
  </si>
  <si>
    <t>INTELECTUAL</t>
  </si>
  <si>
    <t>FÍSICA</t>
  </si>
  <si>
    <t>AUDITIVA</t>
  </si>
  <si>
    <t>VISUAL</t>
  </si>
  <si>
    <t>TOTAL</t>
  </si>
  <si>
    <t>EXTRANJERO</t>
  </si>
  <si>
    <t>MESTIZO</t>
  </si>
  <si>
    <t>GARÍFUNA</t>
  </si>
  <si>
    <t>XINCA</t>
  </si>
  <si>
    <t>MAYA</t>
  </si>
  <si>
    <t>60 + AÑOS</t>
  </si>
  <si>
    <t>31-59 AÑOS</t>
  </si>
  <si>
    <t>18-30 AÑOS</t>
  </si>
  <si>
    <t>13-17 AÑOS</t>
  </si>
  <si>
    <t>6-12 AÑOS</t>
  </si>
  <si>
    <t>0-5 AÑOS</t>
  </si>
  <si>
    <t>DISCAPACIDAD</t>
  </si>
  <si>
    <t>GRUPO ÉTNICO</t>
  </si>
  <si>
    <t>EDAD</t>
  </si>
  <si>
    <t>POBLACIÓN OBJETIVO</t>
  </si>
  <si>
    <t>LUGAR</t>
  </si>
  <si>
    <t>Capacitación/Actividad de prevención</t>
  </si>
  <si>
    <t>Recomendación Inst, Privada</t>
  </si>
  <si>
    <t>Recomendación Inst, Pública</t>
  </si>
  <si>
    <t>Asesoria Privada</t>
  </si>
  <si>
    <t>Asesoria Pública</t>
  </si>
  <si>
    <t>MUNICIPIO</t>
  </si>
  <si>
    <t>DEPARTAMENTO</t>
  </si>
  <si>
    <t>MES</t>
  </si>
  <si>
    <t>FECHA</t>
  </si>
  <si>
    <t>ACTIVIDAD</t>
  </si>
  <si>
    <t>TIPO DE ACTIVIDAD</t>
  </si>
  <si>
    <t>Secretaría contra la Violencia Sexual, Explotación y Trata de Personas</t>
  </si>
  <si>
    <t>Dirigida a personal de Secretaría contra la Violencia Sexual, Explotación y Trata de Personas, e inducción del Protocolo para la Prevención del Acoso Sexual y Violencia Sexual en Entornos Laborales de la Secretaría contra la Violencia Sexual, Explotación y Trata de Personas.</t>
  </si>
  <si>
    <t>Instalaciones de Secretaría contra la Violencia Sexual, Explotación y Trata de Personas</t>
  </si>
  <si>
    <t>Procuraduría General de la Nación</t>
  </si>
  <si>
    <t>A Ministerio de Educación en materia de necesidad de Rutas y Mecanismos para la derivación</t>
  </si>
  <si>
    <t>Ministerio de Educación zona 10</t>
  </si>
  <si>
    <t>Oficinas Registro Nacional de las Personas</t>
  </si>
  <si>
    <t>Dirección General de la Policía Nacional Civil zona 1</t>
  </si>
  <si>
    <t xml:space="preserve">Charla sobre prevencxión y sensibilización de la Violencia Sexual, dirigido a agentes de la Policía Nacional Civil </t>
  </si>
  <si>
    <t>Escuela Oficial Urbana Mixta Lomas de Portugal Mixco</t>
  </si>
  <si>
    <t xml:space="preserve">ESCUELA OFICIAL RURAL MIXTA lo de Coy zona 1 de Mixco </t>
  </si>
  <si>
    <t>Instalaciones de COMITÉ NACIONAL DE ALFABETIZACIÓN en zona 2 Ciudad</t>
  </si>
  <si>
    <t>Instalaciones de Instituto Nacional de Educación Diversificada "Tierra Blanca" en Mixco</t>
  </si>
  <si>
    <t>Escuela Oficial Urbana Mixta Licda, Araceli Judith Samayoa de PInstituto Nacional de Educación Diversificadaa en el Minicipio de Escuintla</t>
  </si>
  <si>
    <t>Sede Organización de las Naciones Unidas Mujeres Guatemala Zona 10</t>
  </si>
  <si>
    <t>Emitida al Viceministro de Hospitales del Ministerio de Salud Pública y Asistencia Social, en materia del Caso Hospital Pedro de Bethancourt</t>
  </si>
  <si>
    <t>Ministerio de Salud Pública y Asistencia Social/Viceministerio de Hospitales</t>
  </si>
  <si>
    <t>NIÑOS, NIÑAS Y ADOLESCENTES            ADULTOS</t>
  </si>
  <si>
    <t>NIÑOS, NIÑAS Y ADOLESCENTES                JÓVENES</t>
  </si>
  <si>
    <t>NIÑOS, NIÑAS Y ADOLESCENTES</t>
  </si>
  <si>
    <t>NIÑAS, NIÑAS Y ADOLESCENTES                 JÓVENES</t>
  </si>
  <si>
    <t>NIÑOS, NIÑAS Y ADOLESCENTES                 JÓVENES</t>
  </si>
  <si>
    <t>ÚLTIMA LÍNEA</t>
  </si>
  <si>
    <t>Charla informativa de prevención de la Violencia Sexual en entornos laborales</t>
  </si>
  <si>
    <t>Asesoría en materia de prevencion de la Violencia Sexual en relación a la relación del Plan de Acción de la Política Pública contra la Violencia Sexual dirigido a Ministerio de Gobernación</t>
  </si>
  <si>
    <t>SIN DESCRIPCIÓN</t>
  </si>
  <si>
    <t>Reunión de coordinación y asesoría con Misión Internacional de Justicia, acciones conjuntas</t>
  </si>
  <si>
    <t>Asesoría en materia de implementación de malla curricular para el abordaje de la Violencia Sexual dirigida a la Subdirección General de Estudios y Doctrina de la Policía Nacional Civil</t>
  </si>
  <si>
    <t xml:space="preserve">Sobre prevención y atención de casos de Violencia Sexual en entornos educativos, dirigida a personal docente y adiministrativo del Colegio Kind David </t>
  </si>
  <si>
    <t>Emitida a  Procuraduría General de la Nación  en materia de Abordaje de Víctimas de Violencia Sexual, Niñas y Adolescentes Embarazadas menosre de 14 años, en el Marco de Caso del Hospital Hermano Pedro de Bethancourt, Antigua Guatemala</t>
  </si>
  <si>
    <t>Emitida al Hospital Hermano Pedro de Bethancourt , en Materia de Caso 2025</t>
  </si>
  <si>
    <t>Prevención y Sensibilización de la Violencia Sexual dirigido a Agentes de la Policía Nacional Civil de la Comisaría 14 de la Ciudad de  Guatemala, en seguimiento a la implementación  del Plan de Intervención Territorial  para la Prevención de la Violencia Sexual</t>
  </si>
  <si>
    <t>y coordinación con áreas específicas de la Policía Nacional Civil en el Marco del Plan de Capacitación en el abordaje de la Violencia Sexual</t>
  </si>
  <si>
    <t>Prevención de la Violencia Sexual dirigida a mujeres  de la Brigada de la Policia Militar de  la Guardia de Honor en el marco del día internacional de la mujer</t>
  </si>
  <si>
    <t>Charla sobre la Prevención de la Violencia Sexual dirigida a directores/representantes de Centros Educativos privados de zona 1 del municipio de Mixco</t>
  </si>
  <si>
    <t>Charla sobre prevencion de la Violencia Sexual contra la mujer, dirigida a personal de COMITÉ NACIONAL DE ALFABETIZACIÓN, en el marco de la conmemoración del día internacional de  la mujer</t>
  </si>
  <si>
    <t>En materia de Prevención de la Violencia Sexual</t>
  </si>
  <si>
    <t>En materia de la elaboracióbn de la Guía para reabilitación de los privados de libertad en cumplimiento de sentencia condenatoria por delitos de Violencia Sexual dirigida a miembros de lña Subdirección de Rehabilitación  Social del Sistema Penitenciario</t>
  </si>
  <si>
    <t>En Materia de Violencia Sexual a la Oficina Nacional de Prevención de la Tortura</t>
  </si>
  <si>
    <t>En materia de Violencia Sexual con instituciones aliadas en el marco de capacitación para  el fortalecimiento de las capacidades en el abordaje  de la Violencia Sexual</t>
  </si>
  <si>
    <t>Charla sobre prevención de la Violencia Sexual dirigida a padres de familia de la ESCUELA OFICIAL RURAL MIXTA Angela Flores Arjona de González</t>
  </si>
  <si>
    <t>Capacitación virtual sobre prevención de la Violencia Sexual con enfoque de Primera Infancia, dirigida a profesionales del Plan Nacional  de Secretaría contra la Violencia Sexual, Explotación y Trata de Personas</t>
  </si>
  <si>
    <t>Charla sobre prevención de la Violencia Sexual dirigida a estudiantes del Colegio Campo Verde</t>
  </si>
  <si>
    <t>Charla sobre prevención y sensibilización de la Violencia Sexual dirigida a alumnos de primaria del Liceo Soniel, Amatitlán</t>
  </si>
  <si>
    <t>Capacitación en materia de violencia sexual, dirigida a personal de la Policía Nacional Civil en el marco del Plan de Capacitación "Fortalecimiento de las capacidades en el abordaje de la Violencia Sexual"</t>
  </si>
  <si>
    <t>Charla sobre prevención y sensibilización de la Violencia Sexual dirigido a agentes de la Policía Nacional Civil de  Prevención del Delito de la Ciudad de Guatemala , realizada en seguimiento a la implementación del Plan de Intervención Territorial para la Prevención de la Violencia Sexual en zonas priorizadas de la Ciudad Capital.</t>
  </si>
  <si>
    <t>Charla sobre prevención de la Violencia Sexual dirigida a alumnos de preprimaria. Primaria y básicos del Colegio Mixto Sagrada Familia en Amatitlá</t>
  </si>
  <si>
    <t>Taller sobre prevenciónb de la Violencia Sexual dirigido a estudiantes del colegio HOPE</t>
  </si>
  <si>
    <t>Charla informativa de prevención de ka Violencia Sexual dirigido a elemntos de la Segunda Brigada de Policia Militar General de División Héctor Alejandro Gramajo Morales</t>
  </si>
  <si>
    <t xml:space="preserve">Charla informativa de Prevención de Violencia Sexual con NNA de la ESCUELA OFICIAL RURAL MIXTA lo de Coy zona 1 de Mixco </t>
  </si>
  <si>
    <t>Reunión de Coordinación interinstitucional para la formulación de acciones conjuntas de fortalecimientoo de capacidades de los facilitadores judiciales a nivel judicial con el Organismo Judicial</t>
  </si>
  <si>
    <t>Prevención de la Violencia sexual dirigida a colaboradores de la Unidad para la Prevención Comunitaria de la Violencia</t>
  </si>
  <si>
    <t>En materria de data y análisis de información sobre Violencia Sexual, dirigida al Consejo Nacional de la Juventud</t>
  </si>
  <si>
    <t>Capacitación dirigida al personal de Secretaría contra la Violencia Sexual, Explotación y Trata de Personas sobre Violencia Sexual e inducción del Protocolo del Acoso Sexual y Violencia Sexual en Entornos Laborales.</t>
  </si>
  <si>
    <t>Asesoría profesional en materia de Términos de Referencia para Consultoría "Interdisciplinaria sobre el abordaje de las y los adolescentes y jóvenes  atendidos por delitos de Violencia Sexual en conjunto con Fondo de las Naciones Unidas para la Infancia y Secretaría contra la Violencia Sexual, Explotación y Trata de Personas</t>
  </si>
  <si>
    <t>Para el desarrollo de procesos formativos  de prevención de la Violencia Sexual con la Secretaría de Obras Sociales de la Esposa del Presidente</t>
  </si>
  <si>
    <t>En materia de Violencia Sexual en Guatemala dirigida a Organización de las Naciones Unidas para las MUJERES</t>
  </si>
  <si>
    <t>Sobre prevención y abordaje de la Violencia Sexual en entornos laborales, dirigido a personal de salud de la Unidad de atención Integral del Virus de Inmunodeficiencia Humana e infecciones crónicas del Hospital Roosevelt</t>
  </si>
  <si>
    <t>Mesa de Primera Infancia del Gabinete Específico de Desarrollo Social en materia de Violencia Sexual</t>
  </si>
  <si>
    <t>Módulo 1 dirigido a personal Centro de Investigación para la Prevención de la Violencia en Centroamérica -Universidad Rafael Landívar-</t>
  </si>
  <si>
    <t>Asesoría en materia de necesidades de evidencia de los delitos de violencia sexual, explotación y trata de personas en menores de edad bajo resguardo de la  Secretaría de Bienestar Social de la Presidencia</t>
  </si>
  <si>
    <t>A integrantes de la Mesa de Primera Infancia del -Gabinete Específico de Desarrollo</t>
  </si>
  <si>
    <t>Sensibilización virtual sobre la prevención y abordaje de la violencia sexual y difusión de la camaña "1510, Cuéntalo" sobre denuncia de la violencia sexual, dirigido a personal docente y administrativo de la Escuela Oficial Urbana Mixta Nú,ero 111, zona 18 en cumplimiento a Resolución Judicial</t>
  </si>
  <si>
    <t>Reunión Ordinaria de la Mesa Técnica para la prevención de los delitos de violencia sexual, explotación y trata de personas</t>
  </si>
  <si>
    <t>Dirigida al personal del Ministerio de Relaciones Exteriores en materia de prevención de Violencia Sexual ante un presunto caso hacia niños, niñas y adolescentes producto de molvilidad humana</t>
  </si>
  <si>
    <t>Charla sobre prevención y sensibilización de la Violencia Sexualdirigida a Agentes de la Policía Nacional Civil de la Comisaría 14 de la Ciudad de Guatemala realizada en sguimiento a la implementación del Plan de Intervención Territorial para la prevención de la Violencia Sexual en zona priorizadas de la Ciudad Capital</t>
  </si>
  <si>
    <t>Capacitación sobre Prevención de la Violencia Sexual en Adultos Mayores, dirigido a participantes del Curso de Cuidadores y Cuidadoras de Personas Mayores, coordinado por la Dirección de la Mujer de la Municipalidad de Guatemala</t>
  </si>
  <si>
    <t>Taller "Trazando mi Historia"dirigido a adolescentes del hogar "Zafiro II" a cargo de la Secretaría de Obras Sociales de la Esposa del Presidente</t>
  </si>
  <si>
    <t>Para coordinación de procesos formativos a niños, niñas y adolescentes a cargo de la Secretaría de Bienestar Social de la Presidencia</t>
  </si>
  <si>
    <t>Taller sobre prevención de la Violencia Sexual dirigido a NNA de la ESCUELA OFICIAL RURAL MIXTA Número 111</t>
  </si>
  <si>
    <t>Capacitacion sobre prevención de la Violencia Sexual en entornos laborales al personal del Diario de Centroamérica</t>
  </si>
  <si>
    <t>mplementación del Plan de Acción de la Política Pública conta la Violencia Sexual</t>
  </si>
  <si>
    <t>Prevención de la Violencia Sexual en entornos laborales dirigido a personal del Ministerio de Economía</t>
  </si>
  <si>
    <t>Sobre prevención de la Violencia Sexual dirigida a centros educativos públicos de la Zona 1 de Mixco en cumplimiento de resoluciones judiciales</t>
  </si>
  <si>
    <t>En materia de revisión de los Términos de Referencia para la caracterízación  de la población a cargo de la Secretaría de Bienestar Social de la Presidencia Víctimas de Violencia Sexual en Coordinación con Fondo de las Naciones Unidas para la Infancia</t>
  </si>
  <si>
    <t>Charla informativa de prevención de ka Violencia Sexual dirigido a niñas, niños y adolescentes en el marco de la Conmemoración de l Día Nacional de la No Violencia contra la Niñez</t>
  </si>
  <si>
    <t>En Derechos Humanos de la Mujeres, en Coordinacion con el Ministerio de Trabajo y Previsión Social, Instituto de Derechos Humanos de la Universidad de San Carlos de Guatemala, Oficina Nacional de la Mujer</t>
  </si>
  <si>
    <t>A la Universidad de San Carlos de Guatemala para la elaboración del Protocolo Integral de Prevbención y Respuesta al Acoso Sexual en la Escuela de Ciencias Psicológicas de la Universidad de San Carlos de Guatemala</t>
  </si>
  <si>
    <t>Fortalecimiento de capacidades para la prevencion de la Violencia Sexual en la primera infancia Mesa del Gabinete Específico de Desarrollo Social</t>
  </si>
  <si>
    <t>Feria Informativa para la Prevención de la Violencia Sexual, dirigida a adolescentes de la asociación Ak¨Tenamit</t>
  </si>
  <si>
    <t>Sobre conceptualización de la Violencia Sexual dirigida al personal de instituciones públicas y organizaciones vinculadas ala pRevención, atención y justicia en el departamento de Petén</t>
  </si>
  <si>
    <t>Capacitación en materia de Violencia Sexual y Rutas de Atención a niñas y adolescentes Embarazadas menore de 14 años de edad</t>
  </si>
  <si>
    <t>Reunión de Asesoría Técnica a los integrantes de la Comisión Interinstitucional Violencia Sexual, para el seguimiento y aplicación de los hallazgos y recomendaciones del Estudio Exploratorio para la Aproximación a las Características del Agresor Sexual en Guatemala con Instituto Nacional de Ciencias Forenses; Ministerio de Gobernación; Ministerio de Salud Pública y Asistencia Social; Sistema Penitenciario; Ministerio de Educación, Ministerio Público y  Fondo de las Naciones Unidas para la Infancia</t>
  </si>
  <si>
    <t>Charla sobre prevención de la Violencia Sexual dirigido a alumnos primero a tercero primaria  realizado en la Escuela Oficial Urbana Mixta Licda, Araceli Judith Samayoa de Instituto Nacional de Educación Diversificadaa en el Minicipio de Escuintla</t>
  </si>
  <si>
    <t>Capacitación en materia de Violencia Sexual y Rutas de Atención a niñas y adolescentes Embarazadas menores de 14 años de edad</t>
  </si>
  <si>
    <t>Módulo II Área Humanista -Prevención de la Violencia Sexual en coordinación de la Dirección General del Sistema Penitenciario -Ministerio de Gobernación"</t>
  </si>
  <si>
    <t>Asesoría en Matreia de Prevención de la Violencia Sexual en niñas, niños y adolescentes con referente Privados de Libertad  para la implementación del Programa PROTEGE dirigido a Colectivo Artesanas</t>
  </si>
  <si>
    <t>Charla sobre prevención de la Violencia Sexual dirigida a alumnos de quinto y sexto primaria del Colegio Mixto María Julia Ramírez Gómez en Amatitlán</t>
  </si>
  <si>
    <t>Charla sobre prevención de la Violencia Sexual dirigida a alumnos del Colegio Sagrado Corazon Amatitlán de primero a sexto primaria</t>
  </si>
  <si>
    <t>Asesoría  en materia de Violencia Sexual en relación a la revisión de Currìculum Vitae para consultoría de la Secretaría de Bienestar Social de la Esposa del Presidente dirigido a Fondo de las Naciones Unidas para la Infancia-FS</t>
  </si>
  <si>
    <t xml:space="preserve">Concha acústica, 8 calle entre 5 y 6 avenida zona 1 </t>
  </si>
  <si>
    <t>Unidad de Atención Integral del Virus de Inmunodeficiencia Humana e infecciones crónicas del Hospital Roosevelt</t>
  </si>
  <si>
    <t>Sede de la Secretaría de Bienestar Social de la Presidencia zona 11</t>
  </si>
  <si>
    <t>Escuela Oficial Urbana Mixta "Licenciado Víctor Manuel Moraga Bautista", Jornada Vespertina</t>
  </si>
  <si>
    <t>Casa de eventos La Rosa de Madera, 6 calle 1-33 zona 1</t>
  </si>
  <si>
    <t>Ministerio de Relaciones Exteriores zona 10</t>
  </si>
  <si>
    <t>Salón Nicaragua, Instituto de Nutrición de Centro América y Panamá zona 11 ciudad</t>
  </si>
  <si>
    <t>Plaza Vivar, zona 1 Oficinas del Viceministerio del Ministerio de Economía</t>
  </si>
  <si>
    <t>Salón de Protocolo de la Dirección General de Servicios de la Dirección General del Sistema Penitenciario - Ministerio de Gobernación</t>
  </si>
  <si>
    <t>Colegio Mixto Sagrada Familia en Amatitlán</t>
  </si>
  <si>
    <t>Colegio HOPE zona 2 Ciudad</t>
  </si>
  <si>
    <t>FEMENINO</t>
  </si>
  <si>
    <t>MASCULINO</t>
  </si>
  <si>
    <t>NÚMERO</t>
  </si>
  <si>
    <t>OCHO</t>
  </si>
  <si>
    <t>NUEVE</t>
  </si>
  <si>
    <t>DOCE</t>
  </si>
  <si>
    <t>TRECE</t>
  </si>
  <si>
    <t>SEIS</t>
  </si>
  <si>
    <t>DIECISÉIS</t>
  </si>
  <si>
    <t>VEINTIUNO</t>
  </si>
  <si>
    <t>VEINTIDÓS</t>
  </si>
  <si>
    <t>VEITISÉIS</t>
  </si>
  <si>
    <t>VEINTIOCHO</t>
  </si>
  <si>
    <t>VEINTINUEVE</t>
  </si>
  <si>
    <t>TRES</t>
  </si>
  <si>
    <t>CUATRO</t>
  </si>
  <si>
    <t>DOS</t>
  </si>
  <si>
    <t>DIECIOCHO</t>
  </si>
  <si>
    <t>DIECISIETE</t>
  </si>
  <si>
    <t>VEINTE</t>
  </si>
  <si>
    <t>VEINTICUATRO</t>
  </si>
  <si>
    <t>VEINTICINCO</t>
  </si>
  <si>
    <t>VEINTISÉIS</t>
  </si>
  <si>
    <t>VEINTISIETE</t>
  </si>
  <si>
    <t>CINCO</t>
  </si>
  <si>
    <t>DIEZ</t>
  </si>
  <si>
    <t>ONCE</t>
  </si>
  <si>
    <t>DIECINUEVE</t>
  </si>
  <si>
    <t>SIETE</t>
  </si>
  <si>
    <t>CATORCE</t>
  </si>
  <si>
    <t>QUINCE</t>
  </si>
  <si>
    <t>VEINTITRES</t>
  </si>
  <si>
    <t>TREINTA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</si>
</sst>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l" xfId="0" builtinId="0"/>
    <cellStyle name="Normal 2" xfId="1"/>
  </cellStyles>
  <dxfs count="20">
    <dxf>
      <font>
        <strike val="0"/>
        <outline val="0"/>
        <shadow val="0"/>
        <u val="none"/>
        <vertAlign val="baseline"/>
        <sz val="10"/>
        <name val="Arial Narrow"/>
        <scheme val="none"/>
      </font>
      <alignment horizontal="center" vertical="top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 Narrow"/>
        <scheme val="none"/>
      </font>
      <alignment horizontal="center" vertical="top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 Narrow"/>
        <scheme val="none"/>
      </font>
      <alignment horizontal="center" vertical="top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 Narrow"/>
        <scheme val="none"/>
      </font>
      <alignment horizontal="center" vertical="top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 Narrow"/>
        <scheme val="none"/>
      </font>
      <alignment horizontal="center" vertical="top" wrapText="1" indent="0" justifyLastLine="0" shrinkToFit="0" readingOrder="0"/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</dxfs>
  <tableStyles count="5" defaultTableStyle="TableStyleMedium2" defaultPivotStyle="PivotStyleLight16">
    <tableStyle name="ADOLESCENTES-style" pivot="0" count="3">
      <tableStyleElement type="headerRow" dxfId="19"/>
      <tableStyleElement type="firstRowStripe" dxfId="18"/>
      <tableStyleElement type="secondRowStripe" dxfId="17"/>
    </tableStyle>
    <tableStyle name="ADULTOS-style" pivot="0" count="3">
      <tableStyleElement type="headerRow" dxfId="16"/>
      <tableStyleElement type="firstRowStripe" dxfId="15"/>
      <tableStyleElement type="secondRowStripe" dxfId="14"/>
    </tableStyle>
    <tableStyle name="JUVENTUD -style" pivot="0" count="3">
      <tableStyleElement type="headerRow" dxfId="13"/>
      <tableStyleElement type="firstRowStripe" dxfId="12"/>
      <tableStyleElement type="secondRowStripe" dxfId="11"/>
    </tableStyle>
    <tableStyle name="MUJERES -style" pivot="0" count="3">
      <tableStyleElement type="headerRow" dxfId="10"/>
      <tableStyleElement type="firstRowStripe" dxfId="9"/>
      <tableStyleElement type="secondRowStripe" dxfId="8"/>
    </tableStyle>
    <tableStyle name="NIÑEZ -style" pivot="0" count="3"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71727" displayName="Table_171727" ref="B100:D110" headerRowCount="0" totalsRowDxfId="4">
  <tableColumns count="3">
    <tableColumn id="1" name="Column1"/>
    <tableColumn id="2" name="Column2"/>
    <tableColumn id="3" name="Column3">
      <calculatedColumnFormula>P37+P38+P39+P42+P43+P44+P45+P61+#REF!+#REF!+#REF!</calculatedColumnFormula>
    </tableColumn>
  </tableColumns>
  <tableStyleInfo showFirstColumn="1" showLastColumn="1" showRowStripes="1" showColumnStripes="0"/>
</table>
</file>

<file path=xl/tables/table2.xml><?xml version="1.0" encoding="utf-8"?>
<table xmlns="http://schemas.openxmlformats.org/spreadsheetml/2006/main" id="2" name="Table_281828" displayName="Table_281828" ref="B116:D127" totalsRowDxfId="3">
  <tableColumns count="3">
    <tableColumn id="1" name="Columna1"/>
    <tableColumn id="2" name="Beneficiados "/>
    <tableColumn id="3" name="Ejecutado ">
      <calculatedColumnFormula>X37+X38+X39+X42+X43+X44+X45+X47+X59+X60+X61+#REF!+#REF!+#REF!</calculatedColumnFormula>
    </tableColumn>
  </tableColumns>
  <tableStyleInfo showFirstColumn="1" showLastColumn="1" showRowStripes="1" showColumnStripes="0"/>
</table>
</file>

<file path=xl/tables/table3.xml><?xml version="1.0" encoding="utf-8"?>
<table xmlns="http://schemas.openxmlformats.org/spreadsheetml/2006/main" id="3" name="Table_391929" displayName="Table_391929" ref="B132:D143" totalsRowDxfId="2">
  <tableColumns count="3">
    <tableColumn id="1" name="Columna1"/>
    <tableColumn id="2" name="Beneficiados "/>
    <tableColumn id="3" name="Ejecutado "/>
  </tableColumns>
  <tableStyleInfo showFirstColumn="1" showLastColumn="1" showRowStripes="1" showColumnStripes="0"/>
</table>
</file>

<file path=xl/tables/table4.xml><?xml version="1.0" encoding="utf-8"?>
<table xmlns="http://schemas.openxmlformats.org/spreadsheetml/2006/main" id="4" name="Table_4102030" displayName="Table_4102030" ref="B147:D160" totalsRowDxfId="1">
  <tableColumns count="3">
    <tableColumn id="1" name="Columna1"/>
    <tableColumn id="2" name="Beneficiados "/>
    <tableColumn id="3" name="Ejecutado ">
      <calculatedColumnFormula>AB37+AB38+AB39+AB42+AB43+AB44+AB45+AB47+AB59+AB60+AB61+#REF!+#REF!+#REF!+AF37+AF38+AF39+AF42+AF43+AF44+AF45+AF47+AF59+AF60+AF61+#REF!+#REF!+#REF!+AJ38+AJ37+AJ39+AJ42+AJ43+AJ44+AJ45+AJ47+AJ59+AJ60+AJ61+#REF!+#REF!+#REF!</calculatedColumnFormula>
    </tableColumn>
  </tableColumns>
  <tableStyleInfo showFirstColumn="1" showLastColumn="1" showRowStripes="1" showColumnStripes="0"/>
</table>
</file>

<file path=xl/tables/table5.xml><?xml version="1.0" encoding="utf-8"?>
<table xmlns="http://schemas.openxmlformats.org/spreadsheetml/2006/main" id="5" name="Table_5112131" displayName="Table_5112131" ref="F99:M111" totalsRowDxfId="0">
  <tableColumns count="8">
    <tableColumn id="1" name="Columna1"/>
    <tableColumn id="2" name="Beneficiados "/>
    <tableColumn id="4" name="Columna2"/>
    <tableColumn id="5" name="Columna3"/>
    <tableColumn id="7" name="Columna5"/>
    <tableColumn id="6" name="Columna4"/>
    <tableColumn id="8" name="Columna42"/>
    <tableColumn id="3" name="Ejecutado ">
      <calculatedColumnFormula>AB37+AB38+AB39+AB42+AB43+AB44+AB45+AB47+AB59+AB60+AB61+#REF!+#REF!+#REF!+AF37+AF38+AF39+AF42+AF43+AF44+AF45+AF47+AF59+AF60+AF61+#REF!+#REF!+#REF!+AJ37+AJ38+AJ39+AJ42+AJ43+AJ44+AJ45+AJ47+AJ59+AJ60+AJ61+#REF!+#REF!+#REF!</calculatedColumnFormula>
    </tableColumn>
  </tableColumns>
  <tableStyleInfo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X163"/>
  <sheetViews>
    <sheetView tabSelected="1" topLeftCell="A80" workbookViewId="0">
      <selection activeCell="I179" sqref="I179"/>
    </sheetView>
  </sheetViews>
  <sheetFormatPr baseColWidth="10" defaultColWidth="11.375" defaultRowHeight="14.25"/>
  <cols>
    <col min="2" max="2" width="13.75" customWidth="1"/>
    <col min="6" max="6" width="17.25" customWidth="1"/>
  </cols>
  <sheetData>
    <row r="1" spans="1:102" ht="24" customHeight="1">
      <c r="A1" t="s">
        <v>247</v>
      </c>
      <c r="B1" t="s">
        <v>143</v>
      </c>
      <c r="C1" t="s">
        <v>142</v>
      </c>
      <c r="D1" t="s">
        <v>141</v>
      </c>
      <c r="E1" t="s">
        <v>140</v>
      </c>
      <c r="F1" t="s">
        <v>139</v>
      </c>
      <c r="G1" t="s">
        <v>138</v>
      </c>
      <c r="H1" t="s">
        <v>137</v>
      </c>
      <c r="I1" t="s">
        <v>136</v>
      </c>
      <c r="J1" t="s">
        <v>135</v>
      </c>
      <c r="K1" t="s">
        <v>134</v>
      </c>
      <c r="L1" t="s">
        <v>133</v>
      </c>
      <c r="M1" t="s">
        <v>132</v>
      </c>
      <c r="N1" t="s">
        <v>131</v>
      </c>
      <c r="O1" t="s">
        <v>116</v>
      </c>
      <c r="P1" t="s">
        <v>130</v>
      </c>
      <c r="Q1" t="s">
        <v>130</v>
      </c>
      <c r="R1" t="s">
        <v>130</v>
      </c>
      <c r="S1" t="s">
        <v>130</v>
      </c>
      <c r="T1" t="s">
        <v>130</v>
      </c>
      <c r="U1" t="s">
        <v>130</v>
      </c>
      <c r="V1" t="s">
        <v>130</v>
      </c>
      <c r="W1" t="s">
        <v>130</v>
      </c>
      <c r="X1" t="s">
        <v>130</v>
      </c>
      <c r="Y1" t="s">
        <v>130</v>
      </c>
      <c r="Z1" t="s">
        <v>130</v>
      </c>
      <c r="AA1" t="s">
        <v>130</v>
      </c>
      <c r="AB1" t="s">
        <v>130</v>
      </c>
      <c r="AC1" t="s">
        <v>130</v>
      </c>
      <c r="AD1" t="s">
        <v>130</v>
      </c>
      <c r="AE1" t="s">
        <v>130</v>
      </c>
      <c r="AF1" t="s">
        <v>130</v>
      </c>
      <c r="AG1" t="s">
        <v>130</v>
      </c>
      <c r="AH1" t="s">
        <v>130</v>
      </c>
      <c r="AI1" t="s">
        <v>130</v>
      </c>
      <c r="AJ1" t="s">
        <v>130</v>
      </c>
      <c r="AK1" t="s">
        <v>130</v>
      </c>
      <c r="AL1" t="s">
        <v>130</v>
      </c>
      <c r="AM1" t="s">
        <v>130</v>
      </c>
      <c r="AN1" t="s">
        <v>130</v>
      </c>
      <c r="AO1" t="s">
        <v>130</v>
      </c>
      <c r="AP1" t="s">
        <v>130</v>
      </c>
      <c r="AQ1" t="s">
        <v>130</v>
      </c>
      <c r="AR1" t="s">
        <v>129</v>
      </c>
      <c r="AS1" t="s">
        <v>129</v>
      </c>
      <c r="AT1" t="s">
        <v>129</v>
      </c>
      <c r="AU1" t="s">
        <v>129</v>
      </c>
      <c r="AV1" t="s">
        <v>129</v>
      </c>
      <c r="AW1" t="s">
        <v>129</v>
      </c>
      <c r="AX1" t="s">
        <v>129</v>
      </c>
      <c r="AY1" t="s">
        <v>129</v>
      </c>
      <c r="AZ1" t="s">
        <v>129</v>
      </c>
      <c r="BA1" t="s">
        <v>129</v>
      </c>
      <c r="BB1" t="s">
        <v>129</v>
      </c>
      <c r="BC1" t="s">
        <v>129</v>
      </c>
      <c r="BD1" t="s">
        <v>129</v>
      </c>
      <c r="BE1" t="s">
        <v>129</v>
      </c>
      <c r="BF1" t="s">
        <v>129</v>
      </c>
      <c r="BG1" t="s">
        <v>129</v>
      </c>
      <c r="BH1" t="s">
        <v>129</v>
      </c>
      <c r="BI1" t="s">
        <v>129</v>
      </c>
      <c r="BJ1" t="s">
        <v>129</v>
      </c>
      <c r="BK1" t="s">
        <v>129</v>
      </c>
      <c r="BL1" t="s">
        <v>129</v>
      </c>
      <c r="BM1" t="s">
        <v>129</v>
      </c>
      <c r="BN1" t="s">
        <v>129</v>
      </c>
      <c r="BO1" t="s">
        <v>128</v>
      </c>
      <c r="BP1" t="s">
        <v>128</v>
      </c>
      <c r="BQ1" t="s">
        <v>128</v>
      </c>
      <c r="BR1" t="s">
        <v>128</v>
      </c>
      <c r="BS1" t="s">
        <v>128</v>
      </c>
      <c r="BT1" t="s">
        <v>128</v>
      </c>
      <c r="BU1" t="s">
        <v>128</v>
      </c>
      <c r="BV1" t="s">
        <v>128</v>
      </c>
      <c r="BW1" t="s">
        <v>128</v>
      </c>
      <c r="BX1" t="s">
        <v>128</v>
      </c>
      <c r="BY1" t="s">
        <v>128</v>
      </c>
      <c r="BZ1" t="s">
        <v>128</v>
      </c>
      <c r="CA1" t="s">
        <v>128</v>
      </c>
      <c r="CB1" t="s">
        <v>128</v>
      </c>
      <c r="CC1" t="s">
        <v>128</v>
      </c>
      <c r="CD1" t="s">
        <v>128</v>
      </c>
      <c r="CE1" t="s">
        <v>128</v>
      </c>
      <c r="CF1" t="s">
        <v>128</v>
      </c>
      <c r="CG1" t="s">
        <v>128</v>
      </c>
      <c r="CH1" t="s">
        <v>128</v>
      </c>
      <c r="CI1" t="s">
        <v>128</v>
      </c>
      <c r="CJ1" t="s">
        <v>128</v>
      </c>
      <c r="CK1" t="s">
        <v>128</v>
      </c>
      <c r="CL1" t="s">
        <v>128</v>
      </c>
      <c r="CM1" t="s">
        <v>128</v>
      </c>
      <c r="CN1" t="s">
        <v>128</v>
      </c>
      <c r="CO1" t="s">
        <v>128</v>
      </c>
      <c r="CP1" t="s">
        <v>128</v>
      </c>
      <c r="CQ1" t="s">
        <v>128</v>
      </c>
      <c r="CR1" t="s">
        <v>128</v>
      </c>
      <c r="CS1" t="s">
        <v>128</v>
      </c>
      <c r="CT1" t="s">
        <v>128</v>
      </c>
      <c r="CU1" t="s">
        <v>128</v>
      </c>
      <c r="CV1" t="s">
        <v>128</v>
      </c>
      <c r="CW1" t="s">
        <v>128</v>
      </c>
      <c r="CX1" t="s">
        <v>128</v>
      </c>
    </row>
    <row r="2" spans="1:102" ht="24" customHeight="1">
      <c r="A2" t="s">
        <v>247</v>
      </c>
      <c r="B2" t="s">
        <v>143</v>
      </c>
      <c r="C2" t="s">
        <v>142</v>
      </c>
      <c r="D2" t="s">
        <v>141</v>
      </c>
      <c r="E2" t="s">
        <v>140</v>
      </c>
      <c r="F2" t="s">
        <v>139</v>
      </c>
      <c r="G2" t="s">
        <v>138</v>
      </c>
      <c r="H2" t="s">
        <v>137</v>
      </c>
      <c r="I2" t="s">
        <v>136</v>
      </c>
      <c r="J2" t="s">
        <v>135</v>
      </c>
      <c r="K2" t="s">
        <v>134</v>
      </c>
      <c r="L2" t="s">
        <v>133</v>
      </c>
      <c r="M2" t="s">
        <v>132</v>
      </c>
      <c r="N2" t="s">
        <v>131</v>
      </c>
      <c r="O2" t="s">
        <v>116</v>
      </c>
      <c r="P2" t="s">
        <v>127</v>
      </c>
      <c r="Q2" t="s">
        <v>127</v>
      </c>
      <c r="R2" t="s">
        <v>127</v>
      </c>
      <c r="S2" t="s">
        <v>127</v>
      </c>
      <c r="T2" t="s">
        <v>126</v>
      </c>
      <c r="U2" t="s">
        <v>126</v>
      </c>
      <c r="V2" t="s">
        <v>126</v>
      </c>
      <c r="W2" t="s">
        <v>126</v>
      </c>
      <c r="X2" t="s">
        <v>125</v>
      </c>
      <c r="Y2" t="s">
        <v>125</v>
      </c>
      <c r="Z2" t="s">
        <v>125</v>
      </c>
      <c r="AA2" t="s">
        <v>125</v>
      </c>
      <c r="AB2" t="s">
        <v>124</v>
      </c>
      <c r="AC2" t="s">
        <v>124</v>
      </c>
      <c r="AD2" t="s">
        <v>124</v>
      </c>
      <c r="AE2" t="s">
        <v>124</v>
      </c>
      <c r="AF2" t="s">
        <v>123</v>
      </c>
      <c r="AG2" t="s">
        <v>123</v>
      </c>
      <c r="AH2" t="s">
        <v>123</v>
      </c>
      <c r="AI2" t="s">
        <v>123</v>
      </c>
      <c r="AJ2" t="s">
        <v>122</v>
      </c>
      <c r="AK2" t="s">
        <v>122</v>
      </c>
      <c r="AL2" t="s">
        <v>122</v>
      </c>
      <c r="AM2" t="s">
        <v>122</v>
      </c>
      <c r="AN2" t="s">
        <v>116</v>
      </c>
      <c r="AO2" t="s">
        <v>116</v>
      </c>
      <c r="AP2" t="s">
        <v>116</v>
      </c>
      <c r="AQ2" t="s">
        <v>116</v>
      </c>
      <c r="AR2" t="s">
        <v>121</v>
      </c>
      <c r="AS2" t="s">
        <v>121</v>
      </c>
      <c r="AT2" t="s">
        <v>121</v>
      </c>
      <c r="AU2" t="s">
        <v>121</v>
      </c>
      <c r="AV2" t="s">
        <v>120</v>
      </c>
      <c r="AW2" t="s">
        <v>120</v>
      </c>
      <c r="AX2" t="s">
        <v>120</v>
      </c>
      <c r="AY2" t="s">
        <v>120</v>
      </c>
      <c r="AZ2" t="s">
        <v>119</v>
      </c>
      <c r="BA2" t="s">
        <v>119</v>
      </c>
      <c r="BB2" t="s">
        <v>119</v>
      </c>
      <c r="BC2" t="s">
        <v>119</v>
      </c>
      <c r="BD2" t="s">
        <v>118</v>
      </c>
      <c r="BE2" t="s">
        <v>118</v>
      </c>
      <c r="BF2" t="s">
        <v>118</v>
      </c>
      <c r="BG2" t="s">
        <v>118</v>
      </c>
      <c r="BH2" t="s">
        <v>117</v>
      </c>
      <c r="BI2" t="s">
        <v>117</v>
      </c>
      <c r="BJ2" t="s">
        <v>117</v>
      </c>
      <c r="BK2" t="s">
        <v>117</v>
      </c>
      <c r="BL2" t="s">
        <v>116</v>
      </c>
      <c r="BM2" t="s">
        <v>116</v>
      </c>
      <c r="BN2" t="s">
        <v>116</v>
      </c>
      <c r="BO2" t="s">
        <v>115</v>
      </c>
      <c r="BP2" t="s">
        <v>115</v>
      </c>
      <c r="BQ2" t="s">
        <v>115</v>
      </c>
      <c r="BR2" t="s">
        <v>115</v>
      </c>
      <c r="BS2" t="s">
        <v>114</v>
      </c>
      <c r="BT2" t="s">
        <v>114</v>
      </c>
      <c r="BU2" t="s">
        <v>114</v>
      </c>
      <c r="BV2" t="s">
        <v>114</v>
      </c>
      <c r="BW2" t="s">
        <v>113</v>
      </c>
      <c r="BX2" t="s">
        <v>113</v>
      </c>
      <c r="BY2" t="s">
        <v>113</v>
      </c>
      <c r="BZ2" t="s">
        <v>113</v>
      </c>
      <c r="CA2" t="s">
        <v>112</v>
      </c>
      <c r="CB2" t="s">
        <v>112</v>
      </c>
      <c r="CC2" t="s">
        <v>112</v>
      </c>
      <c r="CD2" t="s">
        <v>112</v>
      </c>
      <c r="CE2" t="s">
        <v>111</v>
      </c>
      <c r="CF2" t="s">
        <v>111</v>
      </c>
      <c r="CG2" t="s">
        <v>111</v>
      </c>
      <c r="CH2" t="s">
        <v>111</v>
      </c>
      <c r="CI2" t="s">
        <v>110</v>
      </c>
      <c r="CJ2" t="s">
        <v>110</v>
      </c>
      <c r="CK2" t="s">
        <v>110</v>
      </c>
      <c r="CL2" t="s">
        <v>110</v>
      </c>
      <c r="CM2" t="s">
        <v>109</v>
      </c>
      <c r="CN2" t="s">
        <v>109</v>
      </c>
      <c r="CO2" t="s">
        <v>109</v>
      </c>
      <c r="CP2" t="s">
        <v>109</v>
      </c>
      <c r="CQ2" t="s">
        <v>108</v>
      </c>
      <c r="CR2" t="s">
        <v>108</v>
      </c>
      <c r="CS2" t="s">
        <v>108</v>
      </c>
      <c r="CT2" t="s">
        <v>108</v>
      </c>
      <c r="CU2" t="s">
        <v>107</v>
      </c>
      <c r="CV2" t="s">
        <v>107</v>
      </c>
      <c r="CW2" t="s">
        <v>107</v>
      </c>
      <c r="CX2" t="s">
        <v>107</v>
      </c>
    </row>
    <row r="3" spans="1:102" ht="24" customHeight="1">
      <c r="A3" t="s">
        <v>247</v>
      </c>
      <c r="B3" t="s">
        <v>143</v>
      </c>
      <c r="C3" t="s">
        <v>142</v>
      </c>
      <c r="D3" t="s">
        <v>141</v>
      </c>
      <c r="E3" t="s">
        <v>140</v>
      </c>
      <c r="F3" t="s">
        <v>139</v>
      </c>
      <c r="G3" t="s">
        <v>138</v>
      </c>
      <c r="H3" t="s">
        <v>137</v>
      </c>
      <c r="I3" t="s">
        <v>136</v>
      </c>
      <c r="J3" t="s">
        <v>135</v>
      </c>
      <c r="K3" t="s">
        <v>134</v>
      </c>
      <c r="L3" t="s">
        <v>133</v>
      </c>
      <c r="M3" t="s">
        <v>132</v>
      </c>
      <c r="N3" t="s">
        <v>131</v>
      </c>
      <c r="O3" t="s">
        <v>116</v>
      </c>
      <c r="P3" t="s">
        <v>245</v>
      </c>
      <c r="Q3" t="s">
        <v>246</v>
      </c>
      <c r="R3" t="s">
        <v>108</v>
      </c>
      <c r="S3" t="s">
        <v>116</v>
      </c>
      <c r="T3" t="s">
        <v>245</v>
      </c>
      <c r="U3" t="s">
        <v>246</v>
      </c>
      <c r="V3" t="s">
        <v>108</v>
      </c>
      <c r="W3" t="s">
        <v>116</v>
      </c>
      <c r="X3" t="s">
        <v>245</v>
      </c>
      <c r="Y3" t="s">
        <v>246</v>
      </c>
      <c r="Z3" t="s">
        <v>108</v>
      </c>
      <c r="AA3" t="s">
        <v>116</v>
      </c>
      <c r="AB3" t="s">
        <v>245</v>
      </c>
      <c r="AC3" t="s">
        <v>246</v>
      </c>
      <c r="AD3" t="s">
        <v>108</v>
      </c>
      <c r="AE3" t="s">
        <v>116</v>
      </c>
      <c r="AF3" t="s">
        <v>245</v>
      </c>
      <c r="AG3" t="s">
        <v>246</v>
      </c>
      <c r="AH3" t="s">
        <v>108</v>
      </c>
      <c r="AI3" t="s">
        <v>116</v>
      </c>
      <c r="AJ3" t="s">
        <v>245</v>
      </c>
      <c r="AK3" t="s">
        <v>246</v>
      </c>
      <c r="AL3" t="s">
        <v>108</v>
      </c>
      <c r="AM3" t="s">
        <v>116</v>
      </c>
      <c r="AN3" t="s">
        <v>245</v>
      </c>
      <c r="AO3" t="s">
        <v>246</v>
      </c>
      <c r="AP3" t="s">
        <v>108</v>
      </c>
      <c r="AQ3" t="s">
        <v>116</v>
      </c>
      <c r="AR3" t="s">
        <v>245</v>
      </c>
      <c r="AS3" t="s">
        <v>246</v>
      </c>
      <c r="AT3" t="s">
        <v>108</v>
      </c>
      <c r="AU3" t="s">
        <v>116</v>
      </c>
      <c r="AV3" t="s">
        <v>245</v>
      </c>
      <c r="AW3" t="s">
        <v>246</v>
      </c>
      <c r="AX3" t="s">
        <v>108</v>
      </c>
      <c r="AY3" t="s">
        <v>116</v>
      </c>
      <c r="AZ3" t="s">
        <v>245</v>
      </c>
      <c r="BA3" t="s">
        <v>246</v>
      </c>
      <c r="BB3" t="s">
        <v>108</v>
      </c>
      <c r="BC3" t="s">
        <v>116</v>
      </c>
      <c r="BD3" t="s">
        <v>245</v>
      </c>
      <c r="BE3" t="s">
        <v>246</v>
      </c>
      <c r="BF3" t="s">
        <v>108</v>
      </c>
      <c r="BG3" t="s">
        <v>116</v>
      </c>
      <c r="BH3" t="s">
        <v>245</v>
      </c>
      <c r="BI3" t="s">
        <v>246</v>
      </c>
      <c r="BJ3" t="s">
        <v>108</v>
      </c>
      <c r="BK3" t="s">
        <v>116</v>
      </c>
      <c r="BL3" t="s">
        <v>245</v>
      </c>
      <c r="BM3" t="s">
        <v>246</v>
      </c>
      <c r="BN3" t="s">
        <v>108</v>
      </c>
      <c r="BO3" t="s">
        <v>245</v>
      </c>
      <c r="BP3" t="s">
        <v>246</v>
      </c>
      <c r="BQ3" t="s">
        <v>108</v>
      </c>
      <c r="BR3" t="s">
        <v>116</v>
      </c>
      <c r="BS3" t="s">
        <v>245</v>
      </c>
      <c r="BT3" t="s">
        <v>246</v>
      </c>
      <c r="BU3" t="s">
        <v>108</v>
      </c>
      <c r="BV3" t="s">
        <v>116</v>
      </c>
      <c r="BW3" t="s">
        <v>245</v>
      </c>
      <c r="BX3" t="s">
        <v>246</v>
      </c>
      <c r="BY3" t="s">
        <v>108</v>
      </c>
      <c r="BZ3" t="s">
        <v>116</v>
      </c>
      <c r="CA3" t="s">
        <v>245</v>
      </c>
      <c r="CB3" t="s">
        <v>246</v>
      </c>
      <c r="CC3" t="s">
        <v>108</v>
      </c>
      <c r="CD3" t="s">
        <v>116</v>
      </c>
      <c r="CE3" t="s">
        <v>245</v>
      </c>
      <c r="CF3" t="s">
        <v>246</v>
      </c>
      <c r="CG3" t="s">
        <v>108</v>
      </c>
      <c r="CH3" t="s">
        <v>116</v>
      </c>
      <c r="CI3" t="s">
        <v>245</v>
      </c>
      <c r="CJ3" t="s">
        <v>246</v>
      </c>
      <c r="CK3" t="s">
        <v>108</v>
      </c>
      <c r="CL3" t="s">
        <v>116</v>
      </c>
      <c r="CM3" t="s">
        <v>245</v>
      </c>
      <c r="CN3" t="s">
        <v>246</v>
      </c>
      <c r="CO3" t="s">
        <v>108</v>
      </c>
      <c r="CP3" t="s">
        <v>116</v>
      </c>
      <c r="CQ3" t="s">
        <v>245</v>
      </c>
      <c r="CR3" t="s">
        <v>246</v>
      </c>
      <c r="CS3" t="s">
        <v>108</v>
      </c>
      <c r="CT3" t="s">
        <v>116</v>
      </c>
      <c r="CU3" t="s">
        <v>245</v>
      </c>
      <c r="CV3" t="s">
        <v>246</v>
      </c>
      <c r="CW3" t="s">
        <v>108</v>
      </c>
      <c r="CX3" t="s">
        <v>116</v>
      </c>
    </row>
    <row r="4" spans="1:102" ht="24" customHeight="1">
      <c r="A4">
        <v>1</v>
      </c>
      <c r="B4" t="s">
        <v>43</v>
      </c>
      <c r="C4" t="s">
        <v>106</v>
      </c>
      <c r="D4" t="s">
        <v>248</v>
      </c>
      <c r="E4" t="s">
        <v>96</v>
      </c>
      <c r="F4" t="s">
        <v>41</v>
      </c>
      <c r="G4" t="s">
        <v>41</v>
      </c>
      <c r="H4">
        <v>0</v>
      </c>
      <c r="I4">
        <v>0</v>
      </c>
      <c r="J4">
        <v>0</v>
      </c>
      <c r="K4">
        <v>0</v>
      </c>
      <c r="L4">
        <v>1</v>
      </c>
      <c r="M4" t="s">
        <v>105</v>
      </c>
      <c r="N4" t="s">
        <v>39</v>
      </c>
      <c r="O4">
        <v>2</v>
      </c>
      <c r="P4">
        <v>0</v>
      </c>
      <c r="Q4">
        <v>0</v>
      </c>
      <c r="R4">
        <v>0</v>
      </c>
      <c r="S4">
        <f t="shared" ref="S4:S39" si="0">P4+Q4+R4</f>
        <v>0</v>
      </c>
      <c r="T4">
        <v>0</v>
      </c>
      <c r="U4">
        <v>0</v>
      </c>
      <c r="V4">
        <v>0</v>
      </c>
      <c r="W4">
        <f t="shared" ref="W4:W37" si="1">T4+U4+V4</f>
        <v>0</v>
      </c>
      <c r="X4">
        <v>0</v>
      </c>
      <c r="Y4">
        <v>0</v>
      </c>
      <c r="Z4">
        <v>0</v>
      </c>
      <c r="AA4">
        <f>SUM(X4:Z4)</f>
        <v>0</v>
      </c>
      <c r="AB4">
        <v>0</v>
      </c>
      <c r="AC4">
        <v>0</v>
      </c>
      <c r="AD4">
        <v>0</v>
      </c>
      <c r="AE4">
        <f t="shared" ref="AE4:AE29" si="2">SUM(AB4:AD4)</f>
        <v>0</v>
      </c>
      <c r="AF4">
        <v>1</v>
      </c>
      <c r="AG4">
        <v>1</v>
      </c>
      <c r="AH4">
        <v>0</v>
      </c>
      <c r="AI4">
        <f>AF4+AG4+AH4</f>
        <v>2</v>
      </c>
      <c r="AJ4">
        <v>0</v>
      </c>
      <c r="AK4">
        <v>0</v>
      </c>
      <c r="AL4">
        <v>0</v>
      </c>
      <c r="AM4">
        <f t="shared" ref="AM4:AM13" si="3">SUM(AJ4:AL4)</f>
        <v>0</v>
      </c>
      <c r="AN4">
        <f t="shared" ref="AN4:AN36" si="4">SUM(P4,T4,X4,AB4,AF4,AJ4)</f>
        <v>1</v>
      </c>
      <c r="AO4">
        <f t="shared" ref="AO4:AO36" si="5">SUM(Q4,U4,Y4,AC4,AG4,AK4)</f>
        <v>1</v>
      </c>
      <c r="AP4">
        <f t="shared" ref="AP4:AP36" si="6">SUM(R4,V4,Z4,AD4,AH4,AL4)</f>
        <v>0</v>
      </c>
      <c r="AQ4">
        <f t="shared" ref="AQ4:AQ36" si="7">SUM(AN4:AP4)</f>
        <v>2</v>
      </c>
      <c r="AR4">
        <v>0</v>
      </c>
      <c r="AS4">
        <v>0</v>
      </c>
      <c r="AT4">
        <v>0</v>
      </c>
      <c r="AU4">
        <f t="shared" ref="AU4:AU13" si="8">SUM(AR4:AT4)</f>
        <v>0</v>
      </c>
      <c r="AV4">
        <v>0</v>
      </c>
      <c r="AW4">
        <v>0</v>
      </c>
      <c r="AX4">
        <v>0</v>
      </c>
      <c r="AY4">
        <f t="shared" ref="AY4:AY13" si="9">SUM(AV4:AX4)</f>
        <v>0</v>
      </c>
      <c r="AZ4">
        <v>0</v>
      </c>
      <c r="BA4">
        <v>0</v>
      </c>
      <c r="BB4">
        <v>0</v>
      </c>
      <c r="BC4">
        <f t="shared" ref="BC4:BC39" si="10">AZ4+BA4+BB4</f>
        <v>0</v>
      </c>
      <c r="BD4">
        <v>1</v>
      </c>
      <c r="BE4">
        <v>1</v>
      </c>
      <c r="BF4">
        <v>0</v>
      </c>
      <c r="BG4">
        <f t="shared" ref="BG4:BG10" si="11">SUM(BD4:BF4)</f>
        <v>2</v>
      </c>
      <c r="BH4">
        <v>0</v>
      </c>
      <c r="BI4">
        <v>0</v>
      </c>
      <c r="BJ4">
        <v>0</v>
      </c>
      <c r="BK4">
        <f t="shared" ref="BK4:BK10" si="12">SUM(BH4:BJ4)</f>
        <v>0</v>
      </c>
      <c r="BL4">
        <v>0</v>
      </c>
      <c r="BM4">
        <v>0</v>
      </c>
      <c r="BN4">
        <f t="shared" ref="BN4:BN35" si="13">SUM(AT4,AX4,BB4,BF4,BJ4)</f>
        <v>0</v>
      </c>
      <c r="BO4">
        <v>0</v>
      </c>
      <c r="BP4">
        <v>0</v>
      </c>
      <c r="BQ4">
        <v>0</v>
      </c>
      <c r="BR4">
        <f t="shared" ref="BR4:BR24" si="14">SUM(BO4:BQ4)</f>
        <v>0</v>
      </c>
      <c r="BS4">
        <v>0</v>
      </c>
      <c r="BT4">
        <v>0</v>
      </c>
      <c r="BU4">
        <v>0</v>
      </c>
      <c r="BV4">
        <f t="shared" ref="BV4:BV39" si="15">BS4+BT4+BU4</f>
        <v>0</v>
      </c>
      <c r="BW4">
        <v>0</v>
      </c>
      <c r="BX4">
        <v>0</v>
      </c>
      <c r="BY4">
        <v>0</v>
      </c>
      <c r="BZ4">
        <f t="shared" ref="BZ4:BZ24" si="16">SUM(BW4:BY4)</f>
        <v>0</v>
      </c>
      <c r="CA4">
        <v>0</v>
      </c>
      <c r="CB4">
        <v>0</v>
      </c>
      <c r="CC4">
        <v>0</v>
      </c>
      <c r="CD4">
        <f t="shared" ref="CD4:CD24" si="17">SUM(CA4:CC4)</f>
        <v>0</v>
      </c>
      <c r="CE4">
        <v>0</v>
      </c>
      <c r="CF4">
        <v>0</v>
      </c>
      <c r="CG4">
        <v>0</v>
      </c>
      <c r="CH4">
        <f t="shared" ref="CH4:CH24" si="18">SUM(CE4:CG4)</f>
        <v>0</v>
      </c>
      <c r="CI4">
        <v>0</v>
      </c>
      <c r="CJ4">
        <v>0</v>
      </c>
      <c r="CK4">
        <v>0</v>
      </c>
      <c r="CL4">
        <f t="shared" ref="CL4:CL21" si="19">SUM(CI4:CK4)</f>
        <v>0</v>
      </c>
      <c r="CM4">
        <v>0</v>
      </c>
      <c r="CN4">
        <v>0</v>
      </c>
      <c r="CO4">
        <v>0</v>
      </c>
      <c r="CP4">
        <f t="shared" ref="CP4:CP39" si="20">SUM(CM4:CO4)</f>
        <v>0</v>
      </c>
      <c r="CQ4">
        <v>0</v>
      </c>
      <c r="CR4">
        <v>0</v>
      </c>
      <c r="CS4">
        <v>0</v>
      </c>
      <c r="CT4">
        <f t="shared" ref="CT4:CT35" si="21">SUM(CQ4:CS4)</f>
        <v>0</v>
      </c>
      <c r="CU4">
        <v>1</v>
      </c>
      <c r="CV4">
        <v>1</v>
      </c>
      <c r="CW4">
        <v>0</v>
      </c>
      <c r="CX4">
        <f t="shared" ref="CX4:CX51" si="22">CV4+CU4+CW4</f>
        <v>2</v>
      </c>
    </row>
    <row r="5" spans="1:102" ht="24" customHeight="1">
      <c r="A5">
        <v>2</v>
      </c>
      <c r="B5" t="s">
        <v>46</v>
      </c>
      <c r="C5" t="s">
        <v>104</v>
      </c>
      <c r="D5" t="s">
        <v>249</v>
      </c>
      <c r="E5" t="s">
        <v>96</v>
      </c>
      <c r="F5" t="s">
        <v>41</v>
      </c>
      <c r="G5" t="s">
        <v>41</v>
      </c>
      <c r="H5">
        <v>1</v>
      </c>
      <c r="I5">
        <v>0</v>
      </c>
      <c r="J5">
        <v>0</v>
      </c>
      <c r="K5">
        <v>0</v>
      </c>
      <c r="L5">
        <v>0</v>
      </c>
      <c r="M5" t="s">
        <v>144</v>
      </c>
      <c r="N5" t="s">
        <v>169</v>
      </c>
      <c r="O5">
        <v>5</v>
      </c>
      <c r="P5">
        <v>0</v>
      </c>
      <c r="Q5">
        <v>0</v>
      </c>
      <c r="R5">
        <v>0</v>
      </c>
      <c r="S5">
        <f t="shared" si="0"/>
        <v>0</v>
      </c>
      <c r="T5">
        <v>0</v>
      </c>
      <c r="U5">
        <v>0</v>
      </c>
      <c r="V5">
        <v>0</v>
      </c>
      <c r="W5">
        <f t="shared" si="1"/>
        <v>0</v>
      </c>
      <c r="X5">
        <v>0</v>
      </c>
      <c r="Y5">
        <v>0</v>
      </c>
      <c r="Z5">
        <v>0</v>
      </c>
      <c r="AA5">
        <f t="shared" ref="AA5:AA39" si="23">X5+Y5+Z5</f>
        <v>0</v>
      </c>
      <c r="AB5">
        <v>0</v>
      </c>
      <c r="AC5">
        <v>0</v>
      </c>
      <c r="AD5">
        <v>0</v>
      </c>
      <c r="AE5">
        <f t="shared" si="2"/>
        <v>0</v>
      </c>
      <c r="AF5">
        <v>4</v>
      </c>
      <c r="AG5">
        <v>1</v>
      </c>
      <c r="AH5">
        <v>0</v>
      </c>
      <c r="AI5">
        <f>AF5+AG5+AH5</f>
        <v>5</v>
      </c>
      <c r="AJ5">
        <v>0</v>
      </c>
      <c r="AK5">
        <v>0</v>
      </c>
      <c r="AL5">
        <v>0</v>
      </c>
      <c r="AM5">
        <f t="shared" si="3"/>
        <v>0</v>
      </c>
      <c r="AN5">
        <f t="shared" si="4"/>
        <v>4</v>
      </c>
      <c r="AO5">
        <f t="shared" si="5"/>
        <v>1</v>
      </c>
      <c r="AP5">
        <f t="shared" si="6"/>
        <v>0</v>
      </c>
      <c r="AQ5">
        <f t="shared" si="7"/>
        <v>5</v>
      </c>
      <c r="AR5">
        <v>0</v>
      </c>
      <c r="AS5">
        <v>0</v>
      </c>
      <c r="AT5">
        <v>0</v>
      </c>
      <c r="AU5">
        <f t="shared" si="8"/>
        <v>0</v>
      </c>
      <c r="AV5">
        <v>0</v>
      </c>
      <c r="AW5">
        <v>0</v>
      </c>
      <c r="AX5">
        <v>0</v>
      </c>
      <c r="AY5">
        <f t="shared" si="9"/>
        <v>0</v>
      </c>
      <c r="AZ5">
        <v>0</v>
      </c>
      <c r="BA5">
        <v>0</v>
      </c>
      <c r="BB5">
        <v>0</v>
      </c>
      <c r="BC5">
        <f t="shared" si="10"/>
        <v>0</v>
      </c>
      <c r="BD5">
        <v>4</v>
      </c>
      <c r="BE5">
        <v>1</v>
      </c>
      <c r="BF5">
        <v>0</v>
      </c>
      <c r="BG5">
        <f t="shared" si="11"/>
        <v>5</v>
      </c>
      <c r="BH5">
        <v>0</v>
      </c>
      <c r="BI5">
        <v>0</v>
      </c>
      <c r="BJ5">
        <v>0</v>
      </c>
      <c r="BK5">
        <f t="shared" si="12"/>
        <v>0</v>
      </c>
      <c r="BL5">
        <f t="shared" ref="BL5:BL36" si="24">SUM(AR5,AV5,AZ5,BD5,BH5)</f>
        <v>4</v>
      </c>
      <c r="BM5">
        <f t="shared" ref="BM5:BM36" si="25">SUM(AS5,AW5,BA5,BE5,BI5)</f>
        <v>1</v>
      </c>
      <c r="BN5">
        <f t="shared" si="13"/>
        <v>0</v>
      </c>
      <c r="BO5">
        <v>0</v>
      </c>
      <c r="BP5">
        <v>0</v>
      </c>
      <c r="BQ5">
        <v>0</v>
      </c>
      <c r="BR5">
        <f t="shared" si="14"/>
        <v>0</v>
      </c>
      <c r="BS5">
        <v>0</v>
      </c>
      <c r="BT5">
        <v>0</v>
      </c>
      <c r="BU5">
        <v>0</v>
      </c>
      <c r="BV5">
        <f t="shared" si="15"/>
        <v>0</v>
      </c>
      <c r="BW5">
        <v>0</v>
      </c>
      <c r="BX5">
        <v>0</v>
      </c>
      <c r="BY5">
        <v>0</v>
      </c>
      <c r="BZ5">
        <f t="shared" si="16"/>
        <v>0</v>
      </c>
      <c r="CA5">
        <v>0</v>
      </c>
      <c r="CB5">
        <v>0</v>
      </c>
      <c r="CC5">
        <v>0</v>
      </c>
      <c r="CD5">
        <f t="shared" si="17"/>
        <v>0</v>
      </c>
      <c r="CE5">
        <v>0</v>
      </c>
      <c r="CF5">
        <v>0</v>
      </c>
      <c r="CG5">
        <v>0</v>
      </c>
      <c r="CH5">
        <f t="shared" si="18"/>
        <v>0</v>
      </c>
      <c r="CI5">
        <v>0</v>
      </c>
      <c r="CJ5">
        <v>0</v>
      </c>
      <c r="CK5">
        <v>0</v>
      </c>
      <c r="CL5">
        <f t="shared" si="19"/>
        <v>0</v>
      </c>
      <c r="CM5">
        <v>0</v>
      </c>
      <c r="CN5">
        <v>0</v>
      </c>
      <c r="CO5">
        <v>0</v>
      </c>
      <c r="CP5">
        <f t="shared" si="20"/>
        <v>0</v>
      </c>
      <c r="CQ5">
        <v>0</v>
      </c>
      <c r="CR5">
        <v>0</v>
      </c>
      <c r="CS5">
        <v>0</v>
      </c>
      <c r="CT5">
        <f t="shared" si="21"/>
        <v>0</v>
      </c>
      <c r="CU5">
        <v>4</v>
      </c>
      <c r="CV5">
        <v>1</v>
      </c>
      <c r="CW5">
        <v>0</v>
      </c>
      <c r="CX5">
        <f t="shared" si="22"/>
        <v>5</v>
      </c>
    </row>
    <row r="6" spans="1:102" ht="24" customHeight="1">
      <c r="A6">
        <v>3</v>
      </c>
      <c r="B6" t="s">
        <v>46</v>
      </c>
      <c r="C6" t="s">
        <v>170</v>
      </c>
      <c r="D6" t="s">
        <v>250</v>
      </c>
      <c r="E6" t="s">
        <v>96</v>
      </c>
      <c r="F6" t="s">
        <v>41</v>
      </c>
      <c r="G6" t="s">
        <v>41</v>
      </c>
      <c r="H6">
        <v>0</v>
      </c>
      <c r="I6">
        <v>1</v>
      </c>
      <c r="K6">
        <v>0</v>
      </c>
      <c r="L6">
        <v>0</v>
      </c>
      <c r="M6" t="s">
        <v>144</v>
      </c>
      <c r="N6" t="s">
        <v>169</v>
      </c>
      <c r="O6">
        <v>4</v>
      </c>
      <c r="P6">
        <v>0</v>
      </c>
      <c r="Q6">
        <v>0</v>
      </c>
      <c r="R6">
        <v>0</v>
      </c>
      <c r="S6">
        <f t="shared" si="0"/>
        <v>0</v>
      </c>
      <c r="T6">
        <v>0</v>
      </c>
      <c r="U6">
        <v>0</v>
      </c>
      <c r="V6">
        <v>0</v>
      </c>
      <c r="W6">
        <f t="shared" si="1"/>
        <v>0</v>
      </c>
      <c r="X6">
        <v>0</v>
      </c>
      <c r="Y6">
        <v>0</v>
      </c>
      <c r="Z6">
        <v>0</v>
      </c>
      <c r="AA6">
        <f t="shared" si="23"/>
        <v>0</v>
      </c>
      <c r="AB6">
        <v>0</v>
      </c>
      <c r="AC6">
        <v>0</v>
      </c>
      <c r="AD6">
        <v>0</v>
      </c>
      <c r="AE6">
        <f t="shared" si="2"/>
        <v>0</v>
      </c>
      <c r="AF6">
        <v>4</v>
      </c>
      <c r="AG6">
        <v>0</v>
      </c>
      <c r="AH6">
        <v>0</v>
      </c>
      <c r="AI6">
        <f>AF6+AG6+AH6</f>
        <v>4</v>
      </c>
      <c r="AJ6">
        <v>0</v>
      </c>
      <c r="AK6">
        <v>0</v>
      </c>
      <c r="AL6">
        <v>0</v>
      </c>
      <c r="AM6">
        <f t="shared" si="3"/>
        <v>0</v>
      </c>
      <c r="AN6">
        <f t="shared" si="4"/>
        <v>4</v>
      </c>
      <c r="AO6">
        <f t="shared" si="5"/>
        <v>0</v>
      </c>
      <c r="AP6">
        <f t="shared" si="6"/>
        <v>0</v>
      </c>
      <c r="AQ6">
        <f t="shared" si="7"/>
        <v>4</v>
      </c>
      <c r="AR6">
        <v>0</v>
      </c>
      <c r="AS6">
        <v>0</v>
      </c>
      <c r="AT6">
        <v>0</v>
      </c>
      <c r="AU6">
        <f t="shared" si="8"/>
        <v>0</v>
      </c>
      <c r="AV6">
        <v>0</v>
      </c>
      <c r="AW6">
        <v>0</v>
      </c>
      <c r="AX6">
        <v>0</v>
      </c>
      <c r="AY6">
        <f t="shared" si="9"/>
        <v>0</v>
      </c>
      <c r="AZ6">
        <v>0</v>
      </c>
      <c r="BA6">
        <v>0</v>
      </c>
      <c r="BB6">
        <v>0</v>
      </c>
      <c r="BC6">
        <f t="shared" si="10"/>
        <v>0</v>
      </c>
      <c r="BD6">
        <v>4</v>
      </c>
      <c r="BE6">
        <v>0</v>
      </c>
      <c r="BF6">
        <v>0</v>
      </c>
      <c r="BG6">
        <f t="shared" si="11"/>
        <v>4</v>
      </c>
      <c r="BH6">
        <v>0</v>
      </c>
      <c r="BI6">
        <v>0</v>
      </c>
      <c r="BJ6">
        <v>0</v>
      </c>
      <c r="BK6">
        <f t="shared" si="12"/>
        <v>0</v>
      </c>
      <c r="BL6">
        <f t="shared" si="24"/>
        <v>4</v>
      </c>
      <c r="BM6">
        <f t="shared" si="25"/>
        <v>0</v>
      </c>
      <c r="BN6">
        <f t="shared" si="13"/>
        <v>0</v>
      </c>
      <c r="BO6">
        <v>0</v>
      </c>
      <c r="BP6">
        <v>0</v>
      </c>
      <c r="BQ6">
        <v>0</v>
      </c>
      <c r="BR6">
        <f t="shared" si="14"/>
        <v>0</v>
      </c>
      <c r="BS6">
        <v>0</v>
      </c>
      <c r="BT6">
        <v>0</v>
      </c>
      <c r="BU6">
        <v>0</v>
      </c>
      <c r="BV6">
        <f t="shared" si="15"/>
        <v>0</v>
      </c>
      <c r="BW6">
        <v>0</v>
      </c>
      <c r="BX6">
        <v>0</v>
      </c>
      <c r="BY6">
        <v>0</v>
      </c>
      <c r="BZ6">
        <f t="shared" si="16"/>
        <v>0</v>
      </c>
      <c r="CA6">
        <v>0</v>
      </c>
      <c r="CB6">
        <v>0</v>
      </c>
      <c r="CC6">
        <v>0</v>
      </c>
      <c r="CD6">
        <f t="shared" si="17"/>
        <v>0</v>
      </c>
      <c r="CE6">
        <v>0</v>
      </c>
      <c r="CF6">
        <v>0</v>
      </c>
      <c r="CG6">
        <v>0</v>
      </c>
      <c r="CH6">
        <f t="shared" si="18"/>
        <v>0</v>
      </c>
      <c r="CI6">
        <v>0</v>
      </c>
      <c r="CJ6">
        <v>0</v>
      </c>
      <c r="CK6">
        <v>0</v>
      </c>
      <c r="CL6">
        <f t="shared" si="19"/>
        <v>0</v>
      </c>
      <c r="CM6">
        <v>0</v>
      </c>
      <c r="CN6">
        <v>0</v>
      </c>
      <c r="CO6">
        <v>0</v>
      </c>
      <c r="CP6">
        <f t="shared" si="20"/>
        <v>0</v>
      </c>
      <c r="CQ6">
        <v>0</v>
      </c>
      <c r="CR6">
        <v>0</v>
      </c>
      <c r="CS6">
        <v>0</v>
      </c>
      <c r="CT6">
        <f t="shared" si="21"/>
        <v>0</v>
      </c>
      <c r="CU6">
        <v>4</v>
      </c>
      <c r="CV6">
        <v>0</v>
      </c>
      <c r="CW6">
        <v>0</v>
      </c>
      <c r="CX6">
        <f t="shared" si="22"/>
        <v>4</v>
      </c>
    </row>
    <row r="7" spans="1:102" ht="24" customHeight="1">
      <c r="A7">
        <v>4</v>
      </c>
      <c r="B7" t="s">
        <v>46</v>
      </c>
      <c r="C7" t="s">
        <v>171</v>
      </c>
      <c r="D7" t="s">
        <v>250</v>
      </c>
      <c r="E7" t="s">
        <v>96</v>
      </c>
      <c r="F7" t="s">
        <v>41</v>
      </c>
      <c r="G7" t="s">
        <v>41</v>
      </c>
      <c r="H7">
        <v>1</v>
      </c>
      <c r="I7">
        <v>0</v>
      </c>
      <c r="J7">
        <v>0</v>
      </c>
      <c r="K7">
        <v>0</v>
      </c>
      <c r="L7">
        <v>0</v>
      </c>
      <c r="M7" t="s">
        <v>144</v>
      </c>
      <c r="N7" t="s">
        <v>169</v>
      </c>
      <c r="O7">
        <v>7</v>
      </c>
      <c r="P7">
        <v>0</v>
      </c>
      <c r="Q7">
        <v>0</v>
      </c>
      <c r="R7">
        <v>0</v>
      </c>
      <c r="S7">
        <f t="shared" si="0"/>
        <v>0</v>
      </c>
      <c r="T7">
        <v>0</v>
      </c>
      <c r="U7">
        <v>0</v>
      </c>
      <c r="V7">
        <v>0</v>
      </c>
      <c r="W7">
        <f t="shared" si="1"/>
        <v>0</v>
      </c>
      <c r="X7">
        <v>0</v>
      </c>
      <c r="Y7">
        <v>0</v>
      </c>
      <c r="Z7">
        <v>0</v>
      </c>
      <c r="AA7">
        <f t="shared" si="23"/>
        <v>0</v>
      </c>
      <c r="AB7">
        <v>1</v>
      </c>
      <c r="AC7">
        <v>0</v>
      </c>
      <c r="AD7">
        <v>0</v>
      </c>
      <c r="AE7">
        <f t="shared" si="2"/>
        <v>1</v>
      </c>
      <c r="AF7">
        <v>1</v>
      </c>
      <c r="AG7">
        <v>5</v>
      </c>
      <c r="AH7">
        <v>0</v>
      </c>
      <c r="AI7">
        <f t="shared" ref="AI7:AI38" si="26">AF7+AG7</f>
        <v>6</v>
      </c>
      <c r="AJ7">
        <v>0</v>
      </c>
      <c r="AK7">
        <v>0</v>
      </c>
      <c r="AL7">
        <v>0</v>
      </c>
      <c r="AM7">
        <f t="shared" si="3"/>
        <v>0</v>
      </c>
      <c r="AN7">
        <f t="shared" si="4"/>
        <v>2</v>
      </c>
      <c r="AO7">
        <f t="shared" si="5"/>
        <v>5</v>
      </c>
      <c r="AP7">
        <f t="shared" si="6"/>
        <v>0</v>
      </c>
      <c r="AQ7">
        <f t="shared" si="7"/>
        <v>7</v>
      </c>
      <c r="AR7">
        <v>0</v>
      </c>
      <c r="AS7">
        <v>1</v>
      </c>
      <c r="AT7">
        <v>0</v>
      </c>
      <c r="AU7">
        <f t="shared" si="8"/>
        <v>1</v>
      </c>
      <c r="AV7">
        <v>0</v>
      </c>
      <c r="AW7">
        <v>0</v>
      </c>
      <c r="AX7">
        <v>0</v>
      </c>
      <c r="AY7">
        <f t="shared" si="9"/>
        <v>0</v>
      </c>
      <c r="AZ7">
        <v>0</v>
      </c>
      <c r="BA7">
        <v>0</v>
      </c>
      <c r="BB7">
        <v>0</v>
      </c>
      <c r="BC7">
        <f t="shared" si="10"/>
        <v>0</v>
      </c>
      <c r="BD7">
        <v>2</v>
      </c>
      <c r="BE7">
        <v>4</v>
      </c>
      <c r="BF7">
        <v>0</v>
      </c>
      <c r="BG7">
        <f t="shared" si="11"/>
        <v>6</v>
      </c>
      <c r="BH7">
        <v>0</v>
      </c>
      <c r="BI7">
        <v>0</v>
      </c>
      <c r="BJ7">
        <v>0</v>
      </c>
      <c r="BK7">
        <f t="shared" si="12"/>
        <v>0</v>
      </c>
      <c r="BL7">
        <f t="shared" si="24"/>
        <v>2</v>
      </c>
      <c r="BM7">
        <f t="shared" si="25"/>
        <v>5</v>
      </c>
      <c r="BN7">
        <f t="shared" si="13"/>
        <v>0</v>
      </c>
      <c r="BO7">
        <v>0</v>
      </c>
      <c r="BP7">
        <v>0</v>
      </c>
      <c r="BQ7">
        <v>0</v>
      </c>
      <c r="BR7">
        <f t="shared" si="14"/>
        <v>0</v>
      </c>
      <c r="BS7">
        <v>0</v>
      </c>
      <c r="BT7">
        <v>0</v>
      </c>
      <c r="BU7">
        <v>0</v>
      </c>
      <c r="BV7">
        <f t="shared" si="15"/>
        <v>0</v>
      </c>
      <c r="BW7">
        <v>0</v>
      </c>
      <c r="BX7">
        <v>0</v>
      </c>
      <c r="BY7">
        <v>0</v>
      </c>
      <c r="BZ7">
        <f t="shared" si="16"/>
        <v>0</v>
      </c>
      <c r="CA7">
        <v>0</v>
      </c>
      <c r="CB7">
        <v>0</v>
      </c>
      <c r="CC7">
        <v>0</v>
      </c>
      <c r="CD7">
        <f t="shared" si="17"/>
        <v>0</v>
      </c>
      <c r="CE7">
        <v>0</v>
      </c>
      <c r="CF7">
        <v>0</v>
      </c>
      <c r="CG7">
        <v>0</v>
      </c>
      <c r="CH7">
        <f t="shared" si="18"/>
        <v>0</v>
      </c>
      <c r="CI7">
        <v>0</v>
      </c>
      <c r="CJ7">
        <v>0</v>
      </c>
      <c r="CK7">
        <v>0</v>
      </c>
      <c r="CL7">
        <f t="shared" si="19"/>
        <v>0</v>
      </c>
      <c r="CM7">
        <v>0</v>
      </c>
      <c r="CN7">
        <v>0</v>
      </c>
      <c r="CO7">
        <v>0</v>
      </c>
      <c r="CP7">
        <f t="shared" si="20"/>
        <v>0</v>
      </c>
      <c r="CQ7">
        <v>0</v>
      </c>
      <c r="CR7">
        <v>0</v>
      </c>
      <c r="CS7">
        <v>0</v>
      </c>
      <c r="CT7">
        <f t="shared" si="21"/>
        <v>0</v>
      </c>
      <c r="CU7">
        <v>2</v>
      </c>
      <c r="CV7">
        <v>5</v>
      </c>
      <c r="CW7">
        <v>0</v>
      </c>
      <c r="CX7">
        <f t="shared" si="22"/>
        <v>7</v>
      </c>
    </row>
    <row r="8" spans="1:102" ht="24" customHeight="1">
      <c r="A8">
        <v>5</v>
      </c>
      <c r="B8" t="s">
        <v>43</v>
      </c>
      <c r="C8" t="s">
        <v>175</v>
      </c>
      <c r="D8" t="s">
        <v>251</v>
      </c>
      <c r="E8" t="s">
        <v>96</v>
      </c>
      <c r="F8" t="s">
        <v>41</v>
      </c>
      <c r="G8" t="s">
        <v>41</v>
      </c>
      <c r="H8">
        <v>0</v>
      </c>
      <c r="I8">
        <v>0</v>
      </c>
      <c r="J8">
        <v>0</v>
      </c>
      <c r="K8">
        <v>0</v>
      </c>
      <c r="L8">
        <v>1</v>
      </c>
      <c r="M8" t="s">
        <v>86</v>
      </c>
      <c r="N8" t="s">
        <v>39</v>
      </c>
      <c r="O8">
        <v>39</v>
      </c>
      <c r="P8">
        <v>0</v>
      </c>
      <c r="Q8">
        <v>0</v>
      </c>
      <c r="R8">
        <v>0</v>
      </c>
      <c r="S8">
        <f t="shared" si="0"/>
        <v>0</v>
      </c>
      <c r="T8">
        <v>0</v>
      </c>
      <c r="U8">
        <v>0</v>
      </c>
      <c r="V8">
        <v>0</v>
      </c>
      <c r="W8">
        <f t="shared" si="1"/>
        <v>0</v>
      </c>
      <c r="X8">
        <v>0</v>
      </c>
      <c r="Y8">
        <v>1</v>
      </c>
      <c r="Z8">
        <v>0</v>
      </c>
      <c r="AA8">
        <f t="shared" si="23"/>
        <v>1</v>
      </c>
      <c r="AB8">
        <v>4</v>
      </c>
      <c r="AC8">
        <v>9</v>
      </c>
      <c r="AD8">
        <v>0</v>
      </c>
      <c r="AE8">
        <f t="shared" si="2"/>
        <v>13</v>
      </c>
      <c r="AF8">
        <v>7</v>
      </c>
      <c r="AG8">
        <v>18</v>
      </c>
      <c r="AH8">
        <v>0</v>
      </c>
      <c r="AI8">
        <f t="shared" si="26"/>
        <v>25</v>
      </c>
      <c r="AJ8">
        <v>0</v>
      </c>
      <c r="AK8">
        <v>0</v>
      </c>
      <c r="AL8">
        <v>0</v>
      </c>
      <c r="AM8">
        <f t="shared" si="3"/>
        <v>0</v>
      </c>
      <c r="AN8">
        <f t="shared" si="4"/>
        <v>11</v>
      </c>
      <c r="AO8">
        <f t="shared" si="5"/>
        <v>28</v>
      </c>
      <c r="AP8">
        <f t="shared" si="6"/>
        <v>0</v>
      </c>
      <c r="AQ8">
        <f t="shared" si="7"/>
        <v>39</v>
      </c>
      <c r="AR8">
        <v>3</v>
      </c>
      <c r="AS8">
        <v>6</v>
      </c>
      <c r="AT8">
        <v>0</v>
      </c>
      <c r="AU8">
        <f t="shared" si="8"/>
        <v>9</v>
      </c>
      <c r="AV8">
        <v>0</v>
      </c>
      <c r="AW8">
        <v>0</v>
      </c>
      <c r="AX8">
        <v>0</v>
      </c>
      <c r="AY8">
        <f t="shared" si="9"/>
        <v>0</v>
      </c>
      <c r="AZ8">
        <v>0</v>
      </c>
      <c r="BA8">
        <v>0</v>
      </c>
      <c r="BB8">
        <v>0</v>
      </c>
      <c r="BC8">
        <f t="shared" si="10"/>
        <v>0</v>
      </c>
      <c r="BD8">
        <v>8</v>
      </c>
      <c r="BE8">
        <v>22</v>
      </c>
      <c r="BF8">
        <v>0</v>
      </c>
      <c r="BG8">
        <f t="shared" si="11"/>
        <v>30</v>
      </c>
      <c r="BH8">
        <v>0</v>
      </c>
      <c r="BI8">
        <v>0</v>
      </c>
      <c r="BJ8">
        <v>0</v>
      </c>
      <c r="BK8">
        <f t="shared" si="12"/>
        <v>0</v>
      </c>
      <c r="BL8">
        <f t="shared" si="24"/>
        <v>11</v>
      </c>
      <c r="BM8">
        <f t="shared" si="25"/>
        <v>28</v>
      </c>
      <c r="BN8">
        <f t="shared" si="13"/>
        <v>0</v>
      </c>
      <c r="BO8">
        <v>0</v>
      </c>
      <c r="BP8">
        <v>1</v>
      </c>
      <c r="BQ8">
        <v>0</v>
      </c>
      <c r="BR8">
        <f t="shared" si="14"/>
        <v>1</v>
      </c>
      <c r="BS8">
        <v>0</v>
      </c>
      <c r="BT8">
        <v>1</v>
      </c>
      <c r="BU8">
        <v>0</v>
      </c>
      <c r="BV8">
        <f t="shared" si="15"/>
        <v>1</v>
      </c>
      <c r="BW8">
        <v>0</v>
      </c>
      <c r="BX8">
        <v>0</v>
      </c>
      <c r="BY8">
        <v>0</v>
      </c>
      <c r="BZ8">
        <f t="shared" si="16"/>
        <v>0</v>
      </c>
      <c r="CA8">
        <v>0</v>
      </c>
      <c r="CB8">
        <v>0</v>
      </c>
      <c r="CC8">
        <v>0</v>
      </c>
      <c r="CD8">
        <f t="shared" si="17"/>
        <v>0</v>
      </c>
      <c r="CE8">
        <v>0</v>
      </c>
      <c r="CF8">
        <v>0</v>
      </c>
      <c r="CG8">
        <v>0</v>
      </c>
      <c r="CH8">
        <f t="shared" si="18"/>
        <v>0</v>
      </c>
      <c r="CI8">
        <v>0</v>
      </c>
      <c r="CJ8">
        <v>0</v>
      </c>
      <c r="CK8">
        <v>0</v>
      </c>
      <c r="CL8">
        <f t="shared" si="19"/>
        <v>0</v>
      </c>
      <c r="CM8">
        <v>0</v>
      </c>
      <c r="CN8">
        <v>0</v>
      </c>
      <c r="CO8">
        <v>0</v>
      </c>
      <c r="CP8">
        <f t="shared" si="20"/>
        <v>0</v>
      </c>
      <c r="CQ8">
        <v>0</v>
      </c>
      <c r="CR8">
        <v>0</v>
      </c>
      <c r="CS8">
        <v>0</v>
      </c>
      <c r="CT8">
        <f t="shared" si="21"/>
        <v>0</v>
      </c>
      <c r="CU8">
        <v>11</v>
      </c>
      <c r="CV8">
        <v>26</v>
      </c>
      <c r="CW8">
        <v>0</v>
      </c>
      <c r="CX8">
        <f t="shared" si="22"/>
        <v>37</v>
      </c>
    </row>
    <row r="9" spans="1:102" ht="24" customHeight="1">
      <c r="A9">
        <v>6</v>
      </c>
      <c r="B9" t="s">
        <v>43</v>
      </c>
      <c r="C9" t="s">
        <v>172</v>
      </c>
      <c r="D9" t="s">
        <v>251</v>
      </c>
      <c r="E9" t="s">
        <v>96</v>
      </c>
      <c r="F9" t="s">
        <v>41</v>
      </c>
      <c r="G9" t="s">
        <v>41</v>
      </c>
      <c r="H9">
        <v>0</v>
      </c>
      <c r="I9">
        <v>0</v>
      </c>
      <c r="J9">
        <v>0</v>
      </c>
      <c r="K9">
        <v>0</v>
      </c>
      <c r="L9">
        <v>1</v>
      </c>
      <c r="M9" t="s">
        <v>103</v>
      </c>
      <c r="N9" t="s">
        <v>39</v>
      </c>
      <c r="O9">
        <v>31</v>
      </c>
      <c r="P9">
        <v>0</v>
      </c>
      <c r="Q9">
        <v>0</v>
      </c>
      <c r="R9">
        <v>0</v>
      </c>
      <c r="S9">
        <f t="shared" si="0"/>
        <v>0</v>
      </c>
      <c r="T9">
        <v>0</v>
      </c>
      <c r="U9">
        <v>0</v>
      </c>
      <c r="V9">
        <v>0</v>
      </c>
      <c r="W9">
        <f t="shared" si="1"/>
        <v>0</v>
      </c>
      <c r="X9">
        <v>0</v>
      </c>
      <c r="Y9">
        <v>0</v>
      </c>
      <c r="Z9">
        <v>0</v>
      </c>
      <c r="AA9">
        <f t="shared" si="23"/>
        <v>0</v>
      </c>
      <c r="AB9">
        <v>10</v>
      </c>
      <c r="AC9">
        <v>1</v>
      </c>
      <c r="AD9">
        <v>0</v>
      </c>
      <c r="AE9">
        <f t="shared" si="2"/>
        <v>11</v>
      </c>
      <c r="AF9">
        <v>14</v>
      </c>
      <c r="AG9">
        <v>5</v>
      </c>
      <c r="AH9">
        <v>0</v>
      </c>
      <c r="AI9">
        <f t="shared" si="26"/>
        <v>19</v>
      </c>
      <c r="AJ9">
        <v>0</v>
      </c>
      <c r="AK9">
        <v>1</v>
      </c>
      <c r="AL9">
        <v>0</v>
      </c>
      <c r="AM9">
        <f t="shared" si="3"/>
        <v>1</v>
      </c>
      <c r="AN9">
        <f t="shared" si="4"/>
        <v>24</v>
      </c>
      <c r="AO9">
        <f t="shared" si="5"/>
        <v>7</v>
      </c>
      <c r="AP9">
        <f t="shared" si="6"/>
        <v>0</v>
      </c>
      <c r="AQ9">
        <f t="shared" si="7"/>
        <v>31</v>
      </c>
      <c r="AR9">
        <v>0</v>
      </c>
      <c r="AS9">
        <v>0</v>
      </c>
      <c r="AT9">
        <v>0</v>
      </c>
      <c r="AU9">
        <f t="shared" si="8"/>
        <v>0</v>
      </c>
      <c r="AV9">
        <v>0</v>
      </c>
      <c r="AW9">
        <v>0</v>
      </c>
      <c r="AX9">
        <v>0</v>
      </c>
      <c r="AY9">
        <f t="shared" si="9"/>
        <v>0</v>
      </c>
      <c r="AZ9">
        <v>1</v>
      </c>
      <c r="BA9">
        <v>0</v>
      </c>
      <c r="BB9">
        <v>0</v>
      </c>
      <c r="BC9">
        <f t="shared" si="10"/>
        <v>1</v>
      </c>
      <c r="BD9">
        <v>23</v>
      </c>
      <c r="BE9">
        <v>7</v>
      </c>
      <c r="BF9">
        <v>0</v>
      </c>
      <c r="BG9">
        <f t="shared" si="11"/>
        <v>30</v>
      </c>
      <c r="BH9">
        <v>0</v>
      </c>
      <c r="BI9">
        <v>0</v>
      </c>
      <c r="BJ9">
        <v>0</v>
      </c>
      <c r="BK9">
        <f t="shared" si="12"/>
        <v>0</v>
      </c>
      <c r="BL9">
        <f t="shared" si="24"/>
        <v>24</v>
      </c>
      <c r="BM9">
        <f t="shared" si="25"/>
        <v>7</v>
      </c>
      <c r="BN9">
        <f t="shared" si="13"/>
        <v>0</v>
      </c>
      <c r="BO9">
        <v>0</v>
      </c>
      <c r="BP9">
        <v>0</v>
      </c>
      <c r="BQ9">
        <v>0</v>
      </c>
      <c r="BR9">
        <f t="shared" si="14"/>
        <v>0</v>
      </c>
      <c r="BS9">
        <v>0</v>
      </c>
      <c r="BT9">
        <v>0</v>
      </c>
      <c r="BU9">
        <v>0</v>
      </c>
      <c r="BV9">
        <f t="shared" si="15"/>
        <v>0</v>
      </c>
      <c r="BW9">
        <v>0</v>
      </c>
      <c r="BX9">
        <v>0</v>
      </c>
      <c r="BY9">
        <v>0</v>
      </c>
      <c r="BZ9">
        <f t="shared" si="16"/>
        <v>0</v>
      </c>
      <c r="CA9">
        <v>0</v>
      </c>
      <c r="CB9">
        <v>0</v>
      </c>
      <c r="CC9">
        <v>0</v>
      </c>
      <c r="CD9">
        <f t="shared" si="17"/>
        <v>0</v>
      </c>
      <c r="CE9">
        <v>0</v>
      </c>
      <c r="CF9">
        <v>0</v>
      </c>
      <c r="CG9">
        <v>0</v>
      </c>
      <c r="CH9">
        <f t="shared" si="18"/>
        <v>0</v>
      </c>
      <c r="CI9">
        <v>0</v>
      </c>
      <c r="CJ9">
        <v>0</v>
      </c>
      <c r="CK9">
        <v>0</v>
      </c>
      <c r="CL9">
        <f t="shared" si="19"/>
        <v>0</v>
      </c>
      <c r="CM9">
        <v>0</v>
      </c>
      <c r="CN9">
        <v>0</v>
      </c>
      <c r="CO9">
        <v>0</v>
      </c>
      <c r="CP9">
        <f t="shared" si="20"/>
        <v>0</v>
      </c>
      <c r="CQ9">
        <v>0</v>
      </c>
      <c r="CR9">
        <v>0</v>
      </c>
      <c r="CS9">
        <v>0</v>
      </c>
      <c r="CT9">
        <f t="shared" si="21"/>
        <v>0</v>
      </c>
      <c r="CU9">
        <v>24</v>
      </c>
      <c r="CV9">
        <v>7</v>
      </c>
      <c r="CW9">
        <v>0</v>
      </c>
      <c r="CX9">
        <f t="shared" si="22"/>
        <v>31</v>
      </c>
    </row>
    <row r="10" spans="1:102" ht="24" customHeight="1">
      <c r="A10">
        <v>7</v>
      </c>
      <c r="B10" t="s">
        <v>72</v>
      </c>
      <c r="C10" t="s">
        <v>173</v>
      </c>
      <c r="D10" t="s">
        <v>252</v>
      </c>
      <c r="E10" t="s">
        <v>96</v>
      </c>
      <c r="F10" t="s">
        <v>41</v>
      </c>
      <c r="G10" t="s">
        <v>41</v>
      </c>
      <c r="H10">
        <v>0</v>
      </c>
      <c r="I10">
        <v>0</v>
      </c>
      <c r="J10">
        <v>1</v>
      </c>
      <c r="K10">
        <v>0</v>
      </c>
      <c r="L10">
        <v>0</v>
      </c>
      <c r="M10" t="s">
        <v>147</v>
      </c>
      <c r="N10" t="s">
        <v>169</v>
      </c>
      <c r="P10">
        <v>0</v>
      </c>
      <c r="Q10">
        <v>0</v>
      </c>
      <c r="R10">
        <v>0</v>
      </c>
      <c r="S10">
        <f t="shared" si="0"/>
        <v>0</v>
      </c>
      <c r="T10">
        <v>0</v>
      </c>
      <c r="U10">
        <v>0</v>
      </c>
      <c r="V10">
        <v>0</v>
      </c>
      <c r="W10">
        <f t="shared" si="1"/>
        <v>0</v>
      </c>
      <c r="X10">
        <v>0</v>
      </c>
      <c r="Y10">
        <v>0</v>
      </c>
      <c r="Z10">
        <v>0</v>
      </c>
      <c r="AA10">
        <f t="shared" si="23"/>
        <v>0</v>
      </c>
      <c r="AB10">
        <v>0</v>
      </c>
      <c r="AC10">
        <v>0</v>
      </c>
      <c r="AD10">
        <v>0</v>
      </c>
      <c r="AE10">
        <f t="shared" si="2"/>
        <v>0</v>
      </c>
      <c r="AF10">
        <v>0</v>
      </c>
      <c r="AG10">
        <v>0</v>
      </c>
      <c r="AH10">
        <v>0</v>
      </c>
      <c r="AI10">
        <f t="shared" si="26"/>
        <v>0</v>
      </c>
      <c r="AJ10">
        <v>0</v>
      </c>
      <c r="AK10">
        <v>0</v>
      </c>
      <c r="AL10">
        <v>0</v>
      </c>
      <c r="AM10">
        <f t="shared" si="3"/>
        <v>0</v>
      </c>
      <c r="AN10">
        <f t="shared" si="4"/>
        <v>0</v>
      </c>
      <c r="AO10">
        <f t="shared" si="5"/>
        <v>0</v>
      </c>
      <c r="AP10">
        <f t="shared" si="6"/>
        <v>0</v>
      </c>
      <c r="AQ10">
        <f t="shared" si="7"/>
        <v>0</v>
      </c>
      <c r="AR10">
        <v>0</v>
      </c>
      <c r="AS10">
        <v>0</v>
      </c>
      <c r="AT10">
        <v>0</v>
      </c>
      <c r="AU10">
        <f t="shared" si="8"/>
        <v>0</v>
      </c>
      <c r="AV10">
        <v>0</v>
      </c>
      <c r="AW10">
        <v>0</v>
      </c>
      <c r="AX10">
        <v>0</v>
      </c>
      <c r="AY10">
        <f t="shared" si="9"/>
        <v>0</v>
      </c>
      <c r="AZ10">
        <v>0</v>
      </c>
      <c r="BA10">
        <v>0</v>
      </c>
      <c r="BB10">
        <v>0</v>
      </c>
      <c r="BC10">
        <f t="shared" si="10"/>
        <v>0</v>
      </c>
      <c r="BD10">
        <v>0</v>
      </c>
      <c r="BE10">
        <v>0</v>
      </c>
      <c r="BF10">
        <v>0</v>
      </c>
      <c r="BG10">
        <f t="shared" si="11"/>
        <v>0</v>
      </c>
      <c r="BH10">
        <v>0</v>
      </c>
      <c r="BI10">
        <v>0</v>
      </c>
      <c r="BJ10">
        <v>0</v>
      </c>
      <c r="BK10">
        <f t="shared" si="12"/>
        <v>0</v>
      </c>
      <c r="BL10">
        <f t="shared" si="24"/>
        <v>0</v>
      </c>
      <c r="BM10">
        <f t="shared" si="25"/>
        <v>0</v>
      </c>
      <c r="BN10">
        <f t="shared" si="13"/>
        <v>0</v>
      </c>
      <c r="BO10">
        <v>0</v>
      </c>
      <c r="BP10">
        <v>0</v>
      </c>
      <c r="BQ10">
        <v>0</v>
      </c>
      <c r="BR10">
        <f t="shared" si="14"/>
        <v>0</v>
      </c>
      <c r="BS10">
        <v>0</v>
      </c>
      <c r="BT10">
        <v>0</v>
      </c>
      <c r="BU10">
        <v>0</v>
      </c>
      <c r="BV10">
        <f t="shared" si="15"/>
        <v>0</v>
      </c>
      <c r="BW10">
        <v>0</v>
      </c>
      <c r="BX10">
        <v>0</v>
      </c>
      <c r="BY10">
        <v>0</v>
      </c>
      <c r="BZ10">
        <f t="shared" si="16"/>
        <v>0</v>
      </c>
      <c r="CA10">
        <v>0</v>
      </c>
      <c r="CB10">
        <v>0</v>
      </c>
      <c r="CC10">
        <v>0</v>
      </c>
      <c r="CD10">
        <f t="shared" si="17"/>
        <v>0</v>
      </c>
      <c r="CE10">
        <v>0</v>
      </c>
      <c r="CF10">
        <v>0</v>
      </c>
      <c r="CG10">
        <v>0</v>
      </c>
      <c r="CH10">
        <f t="shared" si="18"/>
        <v>0</v>
      </c>
      <c r="CI10">
        <v>0</v>
      </c>
      <c r="CJ10">
        <v>0</v>
      </c>
      <c r="CK10">
        <v>0</v>
      </c>
      <c r="CL10">
        <f t="shared" si="19"/>
        <v>0</v>
      </c>
      <c r="CM10">
        <v>0</v>
      </c>
      <c r="CN10">
        <v>0</v>
      </c>
      <c r="CO10">
        <v>0</v>
      </c>
      <c r="CP10">
        <f t="shared" si="20"/>
        <v>0</v>
      </c>
      <c r="CQ10">
        <v>0</v>
      </c>
      <c r="CR10">
        <v>0</v>
      </c>
      <c r="CS10">
        <v>0</v>
      </c>
      <c r="CT10">
        <f t="shared" si="21"/>
        <v>0</v>
      </c>
      <c r="CU10">
        <v>0</v>
      </c>
      <c r="CV10">
        <v>0</v>
      </c>
      <c r="CW10">
        <v>0</v>
      </c>
      <c r="CX10">
        <f t="shared" si="22"/>
        <v>0</v>
      </c>
    </row>
    <row r="11" spans="1:102" ht="24" customHeight="1">
      <c r="A11">
        <v>8</v>
      </c>
      <c r="B11" t="s">
        <v>72</v>
      </c>
      <c r="C11" t="s">
        <v>174</v>
      </c>
      <c r="D11" t="s">
        <v>252</v>
      </c>
      <c r="E11" t="s">
        <v>96</v>
      </c>
      <c r="F11" t="s">
        <v>41</v>
      </c>
      <c r="G11" t="s">
        <v>102</v>
      </c>
      <c r="H11">
        <v>0</v>
      </c>
      <c r="I11">
        <v>0</v>
      </c>
      <c r="J11">
        <v>0</v>
      </c>
      <c r="K11">
        <v>1</v>
      </c>
      <c r="L11">
        <v>0</v>
      </c>
      <c r="M11" t="s">
        <v>101</v>
      </c>
      <c r="N11" t="s">
        <v>169</v>
      </c>
      <c r="O11">
        <v>0</v>
      </c>
      <c r="P11">
        <v>0</v>
      </c>
      <c r="Q11">
        <v>0</v>
      </c>
      <c r="R11">
        <v>0</v>
      </c>
      <c r="S11">
        <f t="shared" si="0"/>
        <v>0</v>
      </c>
      <c r="T11">
        <v>0</v>
      </c>
      <c r="U11">
        <v>0</v>
      </c>
      <c r="V11">
        <v>0</v>
      </c>
      <c r="W11">
        <f t="shared" si="1"/>
        <v>0</v>
      </c>
      <c r="X11">
        <v>0</v>
      </c>
      <c r="Y11">
        <v>0</v>
      </c>
      <c r="Z11">
        <v>0</v>
      </c>
      <c r="AA11">
        <f t="shared" si="23"/>
        <v>0</v>
      </c>
      <c r="AB11">
        <v>0</v>
      </c>
      <c r="AC11">
        <v>0</v>
      </c>
      <c r="AD11">
        <v>0</v>
      </c>
      <c r="AE11">
        <f t="shared" si="2"/>
        <v>0</v>
      </c>
      <c r="AF11">
        <v>0</v>
      </c>
      <c r="AG11">
        <v>0</v>
      </c>
      <c r="AH11">
        <v>0</v>
      </c>
      <c r="AI11">
        <f t="shared" si="26"/>
        <v>0</v>
      </c>
      <c r="AJ11">
        <v>0</v>
      </c>
      <c r="AK11">
        <v>0</v>
      </c>
      <c r="AL11">
        <v>0</v>
      </c>
      <c r="AM11">
        <f t="shared" si="3"/>
        <v>0</v>
      </c>
      <c r="AN11">
        <f t="shared" si="4"/>
        <v>0</v>
      </c>
      <c r="AO11">
        <f t="shared" si="5"/>
        <v>0</v>
      </c>
      <c r="AP11">
        <f t="shared" si="6"/>
        <v>0</v>
      </c>
      <c r="AQ11">
        <f t="shared" si="7"/>
        <v>0</v>
      </c>
      <c r="AR11">
        <v>0</v>
      </c>
      <c r="AS11">
        <v>0</v>
      </c>
      <c r="AT11">
        <v>0</v>
      </c>
      <c r="AU11">
        <f t="shared" si="8"/>
        <v>0</v>
      </c>
      <c r="AV11">
        <v>0</v>
      </c>
      <c r="AW11">
        <v>0</v>
      </c>
      <c r="AX11">
        <v>0</v>
      </c>
      <c r="AY11">
        <f t="shared" si="9"/>
        <v>0</v>
      </c>
      <c r="AZ11">
        <v>0</v>
      </c>
      <c r="BA11">
        <v>0</v>
      </c>
      <c r="BB11">
        <v>0</v>
      </c>
      <c r="BC11">
        <f t="shared" si="10"/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f>SUM(BD11:BJ11)</f>
        <v>0</v>
      </c>
      <c r="BL11">
        <f t="shared" si="24"/>
        <v>0</v>
      </c>
      <c r="BM11">
        <f t="shared" si="25"/>
        <v>0</v>
      </c>
      <c r="BN11">
        <f t="shared" si="13"/>
        <v>0</v>
      </c>
      <c r="BO11">
        <v>0</v>
      </c>
      <c r="BP11">
        <v>0</v>
      </c>
      <c r="BQ11">
        <v>0</v>
      </c>
      <c r="BR11">
        <f t="shared" si="14"/>
        <v>0</v>
      </c>
      <c r="BS11">
        <v>0</v>
      </c>
      <c r="BT11">
        <v>0</v>
      </c>
      <c r="BU11">
        <v>0</v>
      </c>
      <c r="BV11">
        <f t="shared" si="15"/>
        <v>0</v>
      </c>
      <c r="BW11">
        <v>0</v>
      </c>
      <c r="BX11">
        <v>0</v>
      </c>
      <c r="BY11">
        <v>0</v>
      </c>
      <c r="BZ11">
        <f t="shared" si="16"/>
        <v>0</v>
      </c>
      <c r="CA11">
        <v>0</v>
      </c>
      <c r="CB11">
        <v>0</v>
      </c>
      <c r="CC11">
        <v>0</v>
      </c>
      <c r="CD11">
        <f t="shared" si="17"/>
        <v>0</v>
      </c>
      <c r="CE11">
        <v>0</v>
      </c>
      <c r="CF11">
        <v>0</v>
      </c>
      <c r="CG11">
        <v>0</v>
      </c>
      <c r="CH11">
        <f t="shared" si="18"/>
        <v>0</v>
      </c>
      <c r="CI11">
        <v>0</v>
      </c>
      <c r="CJ11">
        <v>0</v>
      </c>
      <c r="CK11">
        <v>0</v>
      </c>
      <c r="CL11">
        <f t="shared" si="19"/>
        <v>0</v>
      </c>
      <c r="CM11">
        <v>0</v>
      </c>
      <c r="CN11">
        <v>0</v>
      </c>
      <c r="CO11">
        <v>0</v>
      </c>
      <c r="CP11">
        <f t="shared" si="20"/>
        <v>0</v>
      </c>
      <c r="CQ11">
        <v>0</v>
      </c>
      <c r="CR11">
        <v>0</v>
      </c>
      <c r="CS11">
        <v>0</v>
      </c>
      <c r="CT11">
        <f t="shared" si="21"/>
        <v>0</v>
      </c>
      <c r="CU11">
        <v>0</v>
      </c>
      <c r="CV11">
        <v>0</v>
      </c>
      <c r="CW11">
        <v>0</v>
      </c>
      <c r="CX11">
        <f t="shared" si="22"/>
        <v>0</v>
      </c>
    </row>
    <row r="12" spans="1:102" ht="24" customHeight="1">
      <c r="A12">
        <v>9</v>
      </c>
      <c r="B12" t="s">
        <v>72</v>
      </c>
      <c r="C12" t="s">
        <v>159</v>
      </c>
      <c r="D12" t="s">
        <v>252</v>
      </c>
      <c r="E12" t="s">
        <v>96</v>
      </c>
      <c r="F12" t="s">
        <v>41</v>
      </c>
      <c r="G12" t="s">
        <v>41</v>
      </c>
      <c r="H12">
        <v>0</v>
      </c>
      <c r="I12">
        <v>0</v>
      </c>
      <c r="J12">
        <v>1</v>
      </c>
      <c r="K12">
        <v>0</v>
      </c>
      <c r="L12">
        <v>0</v>
      </c>
      <c r="M12" t="s">
        <v>160</v>
      </c>
      <c r="N12" t="s">
        <v>169</v>
      </c>
      <c r="O12">
        <v>0</v>
      </c>
      <c r="P12">
        <v>0</v>
      </c>
      <c r="Q12">
        <v>0</v>
      </c>
      <c r="R12">
        <v>0</v>
      </c>
      <c r="S12">
        <f t="shared" si="0"/>
        <v>0</v>
      </c>
      <c r="T12">
        <v>0</v>
      </c>
      <c r="U12">
        <v>0</v>
      </c>
      <c r="V12">
        <v>0</v>
      </c>
      <c r="W12">
        <f t="shared" si="1"/>
        <v>0</v>
      </c>
      <c r="X12">
        <v>0</v>
      </c>
      <c r="Y12">
        <v>0</v>
      </c>
      <c r="Z12">
        <v>0</v>
      </c>
      <c r="AA12">
        <f t="shared" si="23"/>
        <v>0</v>
      </c>
      <c r="AB12">
        <v>0</v>
      </c>
      <c r="AC12">
        <v>0</v>
      </c>
      <c r="AD12">
        <v>0</v>
      </c>
      <c r="AE12">
        <f t="shared" si="2"/>
        <v>0</v>
      </c>
      <c r="AF12">
        <v>0</v>
      </c>
      <c r="AG12">
        <v>0</v>
      </c>
      <c r="AH12">
        <v>0</v>
      </c>
      <c r="AI12">
        <f t="shared" si="26"/>
        <v>0</v>
      </c>
      <c r="AJ12">
        <v>0</v>
      </c>
      <c r="AK12">
        <v>0</v>
      </c>
      <c r="AL12">
        <v>0</v>
      </c>
      <c r="AM12">
        <f t="shared" si="3"/>
        <v>0</v>
      </c>
      <c r="AN12">
        <f t="shared" si="4"/>
        <v>0</v>
      </c>
      <c r="AO12">
        <f t="shared" si="5"/>
        <v>0</v>
      </c>
      <c r="AP12">
        <f t="shared" si="6"/>
        <v>0</v>
      </c>
      <c r="AQ12">
        <f t="shared" si="7"/>
        <v>0</v>
      </c>
      <c r="AR12">
        <v>0</v>
      </c>
      <c r="AS12">
        <v>0</v>
      </c>
      <c r="AT12">
        <v>0</v>
      </c>
      <c r="AU12">
        <f t="shared" si="8"/>
        <v>0</v>
      </c>
      <c r="AV12">
        <v>0</v>
      </c>
      <c r="AW12">
        <v>0</v>
      </c>
      <c r="AX12">
        <v>0</v>
      </c>
      <c r="AY12">
        <f t="shared" si="9"/>
        <v>0</v>
      </c>
      <c r="AZ12">
        <v>0</v>
      </c>
      <c r="BA12">
        <v>0</v>
      </c>
      <c r="BB12">
        <v>0</v>
      </c>
      <c r="BC12">
        <f t="shared" si="10"/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f>SUM(BH12:BJ12)</f>
        <v>0</v>
      </c>
      <c r="BL12">
        <f t="shared" si="24"/>
        <v>0</v>
      </c>
      <c r="BM12">
        <f t="shared" si="25"/>
        <v>0</v>
      </c>
      <c r="BN12">
        <f t="shared" si="13"/>
        <v>0</v>
      </c>
      <c r="BO12">
        <v>0</v>
      </c>
      <c r="BP12">
        <v>0</v>
      </c>
      <c r="BQ12">
        <v>0</v>
      </c>
      <c r="BR12">
        <f t="shared" si="14"/>
        <v>0</v>
      </c>
      <c r="BS12">
        <v>0</v>
      </c>
      <c r="BT12">
        <v>0</v>
      </c>
      <c r="BU12">
        <v>0</v>
      </c>
      <c r="BV12">
        <f t="shared" si="15"/>
        <v>0</v>
      </c>
      <c r="BW12">
        <v>0</v>
      </c>
      <c r="BX12">
        <v>0</v>
      </c>
      <c r="BY12">
        <v>0</v>
      </c>
      <c r="BZ12">
        <f t="shared" si="16"/>
        <v>0</v>
      </c>
      <c r="CA12">
        <v>0</v>
      </c>
      <c r="CB12">
        <v>0</v>
      </c>
      <c r="CC12">
        <v>0</v>
      </c>
      <c r="CD12">
        <f t="shared" si="17"/>
        <v>0</v>
      </c>
      <c r="CE12">
        <v>0</v>
      </c>
      <c r="CF12">
        <v>0</v>
      </c>
      <c r="CG12">
        <v>0</v>
      </c>
      <c r="CH12">
        <f t="shared" si="18"/>
        <v>0</v>
      </c>
      <c r="CI12">
        <v>0</v>
      </c>
      <c r="CJ12">
        <v>0</v>
      </c>
      <c r="CK12">
        <v>0</v>
      </c>
      <c r="CL12">
        <f t="shared" si="19"/>
        <v>0</v>
      </c>
      <c r="CM12">
        <v>0</v>
      </c>
      <c r="CN12">
        <v>0</v>
      </c>
      <c r="CO12">
        <v>0</v>
      </c>
      <c r="CP12">
        <f t="shared" si="20"/>
        <v>0</v>
      </c>
      <c r="CQ12">
        <v>0</v>
      </c>
      <c r="CR12">
        <v>0</v>
      </c>
      <c r="CS12">
        <v>0</v>
      </c>
      <c r="CT12">
        <f t="shared" si="21"/>
        <v>0</v>
      </c>
      <c r="CU12">
        <v>0</v>
      </c>
      <c r="CV12">
        <v>0</v>
      </c>
      <c r="CW12">
        <v>0</v>
      </c>
      <c r="CX12">
        <f t="shared" si="22"/>
        <v>0</v>
      </c>
    </row>
    <row r="13" spans="1:102" ht="24" customHeight="1">
      <c r="A13">
        <v>10</v>
      </c>
      <c r="B13" t="s">
        <v>69</v>
      </c>
      <c r="C13" t="s">
        <v>100</v>
      </c>
      <c r="D13" t="s">
        <v>253</v>
      </c>
      <c r="E13" t="s">
        <v>96</v>
      </c>
      <c r="F13" t="s">
        <v>41</v>
      </c>
      <c r="G13" t="s">
        <v>41</v>
      </c>
      <c r="H13">
        <v>0</v>
      </c>
      <c r="I13">
        <v>0</v>
      </c>
      <c r="J13">
        <v>0</v>
      </c>
      <c r="K13">
        <v>0</v>
      </c>
      <c r="L13">
        <v>1</v>
      </c>
      <c r="M13" t="s">
        <v>234</v>
      </c>
      <c r="N13" t="s">
        <v>161</v>
      </c>
      <c r="O13">
        <v>200</v>
      </c>
      <c r="P13">
        <v>10</v>
      </c>
      <c r="Q13">
        <v>8</v>
      </c>
      <c r="R13">
        <v>0</v>
      </c>
      <c r="S13">
        <f t="shared" si="0"/>
        <v>18</v>
      </c>
      <c r="T13">
        <v>60</v>
      </c>
      <c r="U13">
        <v>50</v>
      </c>
      <c r="V13">
        <v>0</v>
      </c>
      <c r="W13">
        <f t="shared" si="1"/>
        <v>110</v>
      </c>
      <c r="X13">
        <v>2</v>
      </c>
      <c r="Y13">
        <v>0</v>
      </c>
      <c r="Z13">
        <v>0</v>
      </c>
      <c r="AA13">
        <f t="shared" si="23"/>
        <v>2</v>
      </c>
      <c r="AB13">
        <v>11</v>
      </c>
      <c r="AC13">
        <v>29</v>
      </c>
      <c r="AD13">
        <v>0</v>
      </c>
      <c r="AE13">
        <f t="shared" si="2"/>
        <v>40</v>
      </c>
      <c r="AF13">
        <v>4</v>
      </c>
      <c r="AG13">
        <v>17</v>
      </c>
      <c r="AH13">
        <v>0</v>
      </c>
      <c r="AI13">
        <f t="shared" si="26"/>
        <v>21</v>
      </c>
      <c r="AJ13">
        <v>6</v>
      </c>
      <c r="AK13">
        <v>3</v>
      </c>
      <c r="AL13">
        <v>0</v>
      </c>
      <c r="AM13">
        <f t="shared" si="3"/>
        <v>9</v>
      </c>
      <c r="AN13">
        <f t="shared" si="4"/>
        <v>93</v>
      </c>
      <c r="AO13">
        <f t="shared" si="5"/>
        <v>107</v>
      </c>
      <c r="AP13">
        <f t="shared" si="6"/>
        <v>0</v>
      </c>
      <c r="AQ13">
        <f t="shared" si="7"/>
        <v>200</v>
      </c>
      <c r="AR13">
        <v>0</v>
      </c>
      <c r="AS13">
        <v>0</v>
      </c>
      <c r="AT13">
        <v>0</v>
      </c>
      <c r="AU13">
        <f t="shared" si="8"/>
        <v>0</v>
      </c>
      <c r="AV13">
        <v>0</v>
      </c>
      <c r="AW13">
        <v>0</v>
      </c>
      <c r="AX13">
        <v>0</v>
      </c>
      <c r="AY13">
        <f t="shared" si="9"/>
        <v>0</v>
      </c>
      <c r="AZ13">
        <v>0</v>
      </c>
      <c r="BA13">
        <v>0</v>
      </c>
      <c r="BB13">
        <v>0</v>
      </c>
      <c r="BC13">
        <f t="shared" si="10"/>
        <v>0</v>
      </c>
      <c r="BD13">
        <v>111</v>
      </c>
      <c r="BE13">
        <v>89</v>
      </c>
      <c r="BF13">
        <v>0</v>
      </c>
      <c r="BG13">
        <v>0</v>
      </c>
      <c r="BH13">
        <v>0</v>
      </c>
      <c r="BI13">
        <v>0</v>
      </c>
      <c r="BJ13">
        <v>0</v>
      </c>
      <c r="BK13">
        <f>SUM(BH13:BJ13)</f>
        <v>0</v>
      </c>
      <c r="BL13">
        <f t="shared" si="24"/>
        <v>111</v>
      </c>
      <c r="BM13">
        <f t="shared" si="25"/>
        <v>89</v>
      </c>
      <c r="BN13">
        <f t="shared" si="13"/>
        <v>0</v>
      </c>
      <c r="BO13">
        <v>1</v>
      </c>
      <c r="BP13">
        <v>0</v>
      </c>
      <c r="BQ13">
        <v>0</v>
      </c>
      <c r="BR13">
        <f t="shared" si="14"/>
        <v>1</v>
      </c>
      <c r="BS13">
        <v>7</v>
      </c>
      <c r="BT13">
        <v>1</v>
      </c>
      <c r="BU13">
        <v>0</v>
      </c>
      <c r="BV13">
        <f t="shared" si="15"/>
        <v>8</v>
      </c>
      <c r="BW13">
        <v>0</v>
      </c>
      <c r="BX13">
        <v>0</v>
      </c>
      <c r="BY13">
        <v>0</v>
      </c>
      <c r="BZ13">
        <f t="shared" si="16"/>
        <v>0</v>
      </c>
      <c r="CA13">
        <v>0</v>
      </c>
      <c r="CB13">
        <v>0</v>
      </c>
      <c r="CC13">
        <v>0</v>
      </c>
      <c r="CD13">
        <f t="shared" si="17"/>
        <v>0</v>
      </c>
      <c r="CE13">
        <v>0</v>
      </c>
      <c r="CF13">
        <v>0</v>
      </c>
      <c r="CG13">
        <v>0</v>
      </c>
      <c r="CH13">
        <f t="shared" si="18"/>
        <v>0</v>
      </c>
      <c r="CI13">
        <v>0</v>
      </c>
      <c r="CJ13">
        <v>0</v>
      </c>
      <c r="CK13">
        <v>0</v>
      </c>
      <c r="CL13">
        <f t="shared" si="19"/>
        <v>0</v>
      </c>
      <c r="CM13">
        <v>0</v>
      </c>
      <c r="CN13">
        <v>0</v>
      </c>
      <c r="CO13">
        <v>0</v>
      </c>
      <c r="CP13">
        <f t="shared" si="20"/>
        <v>0</v>
      </c>
      <c r="CQ13">
        <v>0</v>
      </c>
      <c r="CR13">
        <v>0</v>
      </c>
      <c r="CS13">
        <v>0</v>
      </c>
      <c r="CT13">
        <f t="shared" si="21"/>
        <v>0</v>
      </c>
      <c r="CU13">
        <v>103</v>
      </c>
      <c r="CV13">
        <v>88</v>
      </c>
      <c r="CW13">
        <v>0</v>
      </c>
      <c r="CX13">
        <f t="shared" si="22"/>
        <v>191</v>
      </c>
    </row>
    <row r="14" spans="1:102" ht="24" customHeight="1">
      <c r="A14">
        <v>11</v>
      </c>
      <c r="B14" t="s">
        <v>55</v>
      </c>
      <c r="C14" t="s">
        <v>99</v>
      </c>
      <c r="D14" t="s">
        <v>254</v>
      </c>
      <c r="E14" t="s">
        <v>96</v>
      </c>
      <c r="F14" t="s">
        <v>41</v>
      </c>
      <c r="G14" t="s">
        <v>41</v>
      </c>
      <c r="H14">
        <v>0</v>
      </c>
      <c r="I14">
        <v>0</v>
      </c>
      <c r="J14">
        <v>0</v>
      </c>
      <c r="K14">
        <v>0</v>
      </c>
      <c r="L14">
        <v>1</v>
      </c>
      <c r="M14" t="s">
        <v>98</v>
      </c>
      <c r="N14" t="s">
        <v>39</v>
      </c>
      <c r="O14">
        <v>17</v>
      </c>
      <c r="P14">
        <v>0</v>
      </c>
      <c r="Q14">
        <v>0</v>
      </c>
      <c r="R14">
        <v>0</v>
      </c>
      <c r="S14">
        <f t="shared" si="0"/>
        <v>0</v>
      </c>
      <c r="T14">
        <v>0</v>
      </c>
      <c r="U14">
        <v>0</v>
      </c>
      <c r="V14">
        <v>0</v>
      </c>
      <c r="W14">
        <f t="shared" si="1"/>
        <v>0</v>
      </c>
      <c r="X14">
        <v>0</v>
      </c>
      <c r="Y14">
        <v>0</v>
      </c>
      <c r="Z14">
        <v>0</v>
      </c>
      <c r="AA14">
        <f t="shared" si="23"/>
        <v>0</v>
      </c>
      <c r="AB14">
        <v>4</v>
      </c>
      <c r="AC14">
        <v>6</v>
      </c>
      <c r="AD14">
        <v>0</v>
      </c>
      <c r="AE14">
        <f t="shared" si="2"/>
        <v>10</v>
      </c>
      <c r="AF14">
        <v>2</v>
      </c>
      <c r="AG14">
        <v>5</v>
      </c>
      <c r="AH14">
        <v>0</v>
      </c>
      <c r="AI14">
        <f t="shared" si="26"/>
        <v>7</v>
      </c>
      <c r="AJ14">
        <v>0</v>
      </c>
      <c r="AK14">
        <v>0</v>
      </c>
      <c r="AL14">
        <v>0</v>
      </c>
      <c r="AM14">
        <v>0</v>
      </c>
      <c r="AN14">
        <f t="shared" si="4"/>
        <v>6</v>
      </c>
      <c r="AO14">
        <f t="shared" si="5"/>
        <v>11</v>
      </c>
      <c r="AP14">
        <f t="shared" si="6"/>
        <v>0</v>
      </c>
      <c r="AQ14">
        <f t="shared" si="7"/>
        <v>17</v>
      </c>
      <c r="AR14">
        <v>1</v>
      </c>
      <c r="AS14">
        <v>3</v>
      </c>
      <c r="AT14">
        <v>0</v>
      </c>
      <c r="AU14">
        <f t="shared" ref="AU14:AU39" si="27">AT14+AS14+AR14</f>
        <v>4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f t="shared" si="10"/>
        <v>0</v>
      </c>
      <c r="BD14">
        <v>5</v>
      </c>
      <c r="BE14">
        <v>8</v>
      </c>
      <c r="BF14">
        <v>0</v>
      </c>
      <c r="BG14">
        <f>BD14+BE14</f>
        <v>13</v>
      </c>
      <c r="BH14">
        <v>0</v>
      </c>
      <c r="BI14">
        <v>0</v>
      </c>
      <c r="BJ14">
        <v>0</v>
      </c>
      <c r="BK14">
        <f>BJ14+BI14+BH14</f>
        <v>0</v>
      </c>
      <c r="BL14">
        <f t="shared" si="24"/>
        <v>6</v>
      </c>
      <c r="BM14">
        <f t="shared" si="25"/>
        <v>11</v>
      </c>
      <c r="BN14">
        <f t="shared" si="13"/>
        <v>0</v>
      </c>
      <c r="BO14">
        <v>0</v>
      </c>
      <c r="BP14">
        <v>0</v>
      </c>
      <c r="BQ14">
        <v>0</v>
      </c>
      <c r="BR14">
        <f t="shared" si="14"/>
        <v>0</v>
      </c>
      <c r="BS14">
        <v>0</v>
      </c>
      <c r="BT14">
        <v>0</v>
      </c>
      <c r="BU14">
        <v>0</v>
      </c>
      <c r="BV14">
        <f t="shared" si="15"/>
        <v>0</v>
      </c>
      <c r="BW14">
        <v>0</v>
      </c>
      <c r="BX14">
        <v>0</v>
      </c>
      <c r="BY14">
        <v>0</v>
      </c>
      <c r="BZ14">
        <f t="shared" si="16"/>
        <v>0</v>
      </c>
      <c r="CA14">
        <v>0</v>
      </c>
      <c r="CB14">
        <v>0</v>
      </c>
      <c r="CC14">
        <v>0</v>
      </c>
      <c r="CD14">
        <f t="shared" si="17"/>
        <v>0</v>
      </c>
      <c r="CE14">
        <v>0</v>
      </c>
      <c r="CF14">
        <v>0</v>
      </c>
      <c r="CG14">
        <v>0</v>
      </c>
      <c r="CH14">
        <f t="shared" si="18"/>
        <v>0</v>
      </c>
      <c r="CI14">
        <v>0</v>
      </c>
      <c r="CJ14">
        <v>0</v>
      </c>
      <c r="CK14">
        <v>0</v>
      </c>
      <c r="CL14">
        <f t="shared" si="19"/>
        <v>0</v>
      </c>
      <c r="CM14">
        <v>0</v>
      </c>
      <c r="CN14">
        <v>0</v>
      </c>
      <c r="CO14">
        <v>0</v>
      </c>
      <c r="CP14">
        <f t="shared" si="20"/>
        <v>0</v>
      </c>
      <c r="CQ14">
        <v>0</v>
      </c>
      <c r="CR14">
        <v>0</v>
      </c>
      <c r="CS14">
        <v>0</v>
      </c>
      <c r="CT14">
        <f t="shared" si="21"/>
        <v>0</v>
      </c>
      <c r="CU14">
        <v>6</v>
      </c>
      <c r="CV14">
        <v>11</v>
      </c>
      <c r="CW14">
        <v>0</v>
      </c>
      <c r="CX14">
        <f t="shared" si="22"/>
        <v>17</v>
      </c>
    </row>
    <row r="15" spans="1:102" ht="24" customHeight="1">
      <c r="A15">
        <v>12</v>
      </c>
      <c r="B15" t="s">
        <v>46</v>
      </c>
      <c r="C15" t="s">
        <v>194</v>
      </c>
      <c r="D15" t="s">
        <v>255</v>
      </c>
      <c r="E15" t="s">
        <v>96</v>
      </c>
      <c r="F15" t="s">
        <v>97</v>
      </c>
      <c r="G15" t="s">
        <v>97</v>
      </c>
      <c r="H15">
        <v>0</v>
      </c>
      <c r="I15">
        <v>0</v>
      </c>
      <c r="J15">
        <v>0</v>
      </c>
      <c r="K15">
        <v>0</v>
      </c>
      <c r="L15">
        <v>1</v>
      </c>
      <c r="M15" t="s">
        <v>45</v>
      </c>
      <c r="N15" t="s">
        <v>39</v>
      </c>
      <c r="O15">
        <v>6</v>
      </c>
      <c r="P15">
        <v>0</v>
      </c>
      <c r="Q15">
        <v>0</v>
      </c>
      <c r="R15">
        <v>0</v>
      </c>
      <c r="S15">
        <f t="shared" si="0"/>
        <v>0</v>
      </c>
      <c r="T15">
        <v>0</v>
      </c>
      <c r="U15">
        <v>0</v>
      </c>
      <c r="V15">
        <v>0</v>
      </c>
      <c r="W15">
        <f t="shared" si="1"/>
        <v>0</v>
      </c>
      <c r="X15">
        <v>0</v>
      </c>
      <c r="Y15">
        <v>0</v>
      </c>
      <c r="Z15">
        <v>0</v>
      </c>
      <c r="AA15">
        <f t="shared" si="23"/>
        <v>0</v>
      </c>
      <c r="AB15">
        <v>0</v>
      </c>
      <c r="AC15">
        <v>1</v>
      </c>
      <c r="AD15">
        <v>0</v>
      </c>
      <c r="AE15">
        <f t="shared" si="2"/>
        <v>1</v>
      </c>
      <c r="AF15">
        <v>3</v>
      </c>
      <c r="AG15">
        <v>2</v>
      </c>
      <c r="AH15">
        <v>0</v>
      </c>
      <c r="AI15">
        <f t="shared" si="26"/>
        <v>5</v>
      </c>
      <c r="AJ15">
        <v>0</v>
      </c>
      <c r="AK15">
        <v>0</v>
      </c>
      <c r="AL15">
        <v>0</v>
      </c>
      <c r="AM15">
        <f t="shared" ref="AM15:AM24" si="28">SUM(AJ15:AL15)</f>
        <v>0</v>
      </c>
      <c r="AN15">
        <f t="shared" si="4"/>
        <v>3</v>
      </c>
      <c r="AO15">
        <f t="shared" si="5"/>
        <v>3</v>
      </c>
      <c r="AP15">
        <f t="shared" si="6"/>
        <v>0</v>
      </c>
      <c r="AQ15">
        <f t="shared" si="7"/>
        <v>6</v>
      </c>
      <c r="AR15">
        <v>0</v>
      </c>
      <c r="AS15">
        <v>0</v>
      </c>
      <c r="AT15">
        <v>0</v>
      </c>
      <c r="AU15">
        <f t="shared" si="27"/>
        <v>0</v>
      </c>
      <c r="AV15">
        <v>0</v>
      </c>
      <c r="AW15">
        <v>0</v>
      </c>
      <c r="AX15">
        <v>0</v>
      </c>
      <c r="AY15">
        <f t="shared" ref="AY15:AY37" si="29">SUM(AV15:AX15)</f>
        <v>0</v>
      </c>
      <c r="AZ15">
        <v>0</v>
      </c>
      <c r="BA15">
        <v>0</v>
      </c>
      <c r="BB15">
        <v>0</v>
      </c>
      <c r="BC15">
        <f t="shared" si="10"/>
        <v>0</v>
      </c>
      <c r="BD15">
        <v>3</v>
      </c>
      <c r="BE15">
        <v>3</v>
      </c>
      <c r="BF15">
        <v>0</v>
      </c>
      <c r="BG15">
        <v>0</v>
      </c>
      <c r="BH15">
        <v>0</v>
      </c>
      <c r="BI15">
        <v>0</v>
      </c>
      <c r="BJ15">
        <v>0</v>
      </c>
      <c r="BK15">
        <f t="shared" ref="BK15:BK24" si="30">SUM(BH15:BJ15)</f>
        <v>0</v>
      </c>
      <c r="BL15">
        <f t="shared" si="24"/>
        <v>3</v>
      </c>
      <c r="BM15">
        <f t="shared" si="25"/>
        <v>3</v>
      </c>
      <c r="BN15">
        <f t="shared" si="13"/>
        <v>0</v>
      </c>
      <c r="BO15">
        <v>0</v>
      </c>
      <c r="BP15">
        <v>0</v>
      </c>
      <c r="BQ15">
        <v>0</v>
      </c>
      <c r="BR15">
        <f t="shared" si="14"/>
        <v>0</v>
      </c>
      <c r="BS15">
        <v>0</v>
      </c>
      <c r="BT15">
        <v>0</v>
      </c>
      <c r="BU15">
        <v>0</v>
      </c>
      <c r="BV15">
        <f t="shared" si="15"/>
        <v>0</v>
      </c>
      <c r="BW15">
        <v>0</v>
      </c>
      <c r="BX15">
        <v>0</v>
      </c>
      <c r="BY15">
        <v>0</v>
      </c>
      <c r="BZ15">
        <f t="shared" si="16"/>
        <v>0</v>
      </c>
      <c r="CA15">
        <v>0</v>
      </c>
      <c r="CB15">
        <v>0</v>
      </c>
      <c r="CC15">
        <v>0</v>
      </c>
      <c r="CD15">
        <f t="shared" si="17"/>
        <v>0</v>
      </c>
      <c r="CE15">
        <v>0</v>
      </c>
      <c r="CF15">
        <v>0</v>
      </c>
      <c r="CG15">
        <v>0</v>
      </c>
      <c r="CH15">
        <f t="shared" si="18"/>
        <v>0</v>
      </c>
      <c r="CI15">
        <v>0</v>
      </c>
      <c r="CJ15">
        <v>0</v>
      </c>
      <c r="CK15">
        <v>0</v>
      </c>
      <c r="CL15">
        <f t="shared" si="19"/>
        <v>0</v>
      </c>
      <c r="CM15">
        <v>0</v>
      </c>
      <c r="CN15">
        <v>0</v>
      </c>
      <c r="CO15">
        <v>0</v>
      </c>
      <c r="CP15">
        <f t="shared" si="20"/>
        <v>0</v>
      </c>
      <c r="CQ15">
        <v>0</v>
      </c>
      <c r="CR15">
        <v>0</v>
      </c>
      <c r="CS15">
        <v>0</v>
      </c>
      <c r="CT15">
        <f t="shared" si="21"/>
        <v>0</v>
      </c>
      <c r="CU15">
        <v>3</v>
      </c>
      <c r="CV15">
        <v>3</v>
      </c>
      <c r="CW15">
        <v>0</v>
      </c>
      <c r="CX15">
        <f t="shared" si="22"/>
        <v>6</v>
      </c>
    </row>
    <row r="16" spans="1:102" ht="24" customHeight="1">
      <c r="A16">
        <v>13</v>
      </c>
      <c r="B16" t="s">
        <v>58</v>
      </c>
      <c r="C16" t="s">
        <v>145</v>
      </c>
      <c r="D16" t="s">
        <v>256</v>
      </c>
      <c r="E16" t="s">
        <v>96</v>
      </c>
      <c r="F16" t="s">
        <v>41</v>
      </c>
      <c r="G16" t="s">
        <v>41</v>
      </c>
      <c r="H16">
        <v>0</v>
      </c>
      <c r="I16">
        <v>0</v>
      </c>
      <c r="J16">
        <v>0</v>
      </c>
      <c r="K16">
        <v>0</v>
      </c>
      <c r="L16">
        <v>1</v>
      </c>
      <c r="M16" t="s">
        <v>144</v>
      </c>
      <c r="N16" t="s">
        <v>39</v>
      </c>
      <c r="O16">
        <v>31</v>
      </c>
      <c r="P16">
        <v>0</v>
      </c>
      <c r="Q16">
        <v>0</v>
      </c>
      <c r="R16">
        <v>0</v>
      </c>
      <c r="S16">
        <f t="shared" si="0"/>
        <v>0</v>
      </c>
      <c r="T16">
        <v>0</v>
      </c>
      <c r="U16">
        <v>0</v>
      </c>
      <c r="V16">
        <v>0</v>
      </c>
      <c r="W16">
        <f t="shared" si="1"/>
        <v>0</v>
      </c>
      <c r="X16">
        <v>0</v>
      </c>
      <c r="Y16">
        <v>0</v>
      </c>
      <c r="Z16">
        <v>0</v>
      </c>
      <c r="AA16">
        <f t="shared" si="23"/>
        <v>0</v>
      </c>
      <c r="AB16">
        <v>4</v>
      </c>
      <c r="AC16">
        <v>0</v>
      </c>
      <c r="AD16">
        <v>0</v>
      </c>
      <c r="AE16">
        <f t="shared" si="2"/>
        <v>4</v>
      </c>
      <c r="AF16">
        <v>15</v>
      </c>
      <c r="AG16">
        <v>12</v>
      </c>
      <c r="AH16">
        <v>0</v>
      </c>
      <c r="AI16">
        <f t="shared" si="26"/>
        <v>27</v>
      </c>
      <c r="AJ16">
        <v>0</v>
      </c>
      <c r="AK16">
        <v>0</v>
      </c>
      <c r="AL16">
        <v>0</v>
      </c>
      <c r="AM16">
        <f t="shared" si="28"/>
        <v>0</v>
      </c>
      <c r="AN16">
        <f t="shared" si="4"/>
        <v>19</v>
      </c>
      <c r="AO16">
        <f t="shared" si="5"/>
        <v>12</v>
      </c>
      <c r="AP16">
        <f t="shared" si="6"/>
        <v>0</v>
      </c>
      <c r="AQ16">
        <f t="shared" si="7"/>
        <v>31</v>
      </c>
      <c r="AR16">
        <v>0</v>
      </c>
      <c r="AS16">
        <v>0</v>
      </c>
      <c r="AT16">
        <v>0</v>
      </c>
      <c r="AU16">
        <f t="shared" si="27"/>
        <v>0</v>
      </c>
      <c r="AV16">
        <v>0</v>
      </c>
      <c r="AW16">
        <v>0</v>
      </c>
      <c r="AX16">
        <v>0</v>
      </c>
      <c r="AY16">
        <f t="shared" si="29"/>
        <v>0</v>
      </c>
      <c r="AZ16">
        <v>0</v>
      </c>
      <c r="BA16">
        <v>0</v>
      </c>
      <c r="BB16">
        <v>0</v>
      </c>
      <c r="BC16">
        <f t="shared" si="10"/>
        <v>0</v>
      </c>
      <c r="BD16">
        <v>19</v>
      </c>
      <c r="BE16">
        <v>12</v>
      </c>
      <c r="BF16">
        <v>0</v>
      </c>
      <c r="BG16">
        <v>0</v>
      </c>
      <c r="BH16">
        <v>0</v>
      </c>
      <c r="BI16">
        <v>0</v>
      </c>
      <c r="BJ16">
        <v>0</v>
      </c>
      <c r="BK16">
        <f t="shared" si="30"/>
        <v>0</v>
      </c>
      <c r="BL16">
        <f t="shared" si="24"/>
        <v>19</v>
      </c>
      <c r="BM16">
        <f t="shared" si="25"/>
        <v>12</v>
      </c>
      <c r="BN16">
        <f t="shared" si="13"/>
        <v>0</v>
      </c>
      <c r="BO16">
        <v>0</v>
      </c>
      <c r="BP16">
        <v>0</v>
      </c>
      <c r="BQ16">
        <v>0</v>
      </c>
      <c r="BR16">
        <f t="shared" si="14"/>
        <v>0</v>
      </c>
      <c r="BS16">
        <v>0</v>
      </c>
      <c r="BT16">
        <v>0</v>
      </c>
      <c r="BU16">
        <v>0</v>
      </c>
      <c r="BV16">
        <f t="shared" si="15"/>
        <v>0</v>
      </c>
      <c r="BW16">
        <v>0</v>
      </c>
      <c r="BX16">
        <v>0</v>
      </c>
      <c r="BY16">
        <v>0</v>
      </c>
      <c r="BZ16">
        <f t="shared" si="16"/>
        <v>0</v>
      </c>
      <c r="CA16">
        <v>0</v>
      </c>
      <c r="CB16">
        <v>0</v>
      </c>
      <c r="CC16">
        <v>0</v>
      </c>
      <c r="CD16">
        <f t="shared" si="17"/>
        <v>0</v>
      </c>
      <c r="CE16">
        <v>0</v>
      </c>
      <c r="CF16">
        <v>0</v>
      </c>
      <c r="CG16">
        <v>0</v>
      </c>
      <c r="CH16">
        <f t="shared" si="18"/>
        <v>0</v>
      </c>
      <c r="CI16">
        <v>0</v>
      </c>
      <c r="CJ16">
        <v>0</v>
      </c>
      <c r="CK16">
        <v>0</v>
      </c>
      <c r="CL16">
        <f t="shared" si="19"/>
        <v>0</v>
      </c>
      <c r="CM16">
        <v>0</v>
      </c>
      <c r="CN16">
        <v>0</v>
      </c>
      <c r="CO16">
        <v>0</v>
      </c>
      <c r="CP16">
        <f t="shared" si="20"/>
        <v>0</v>
      </c>
      <c r="CQ16">
        <v>0</v>
      </c>
      <c r="CR16">
        <v>0</v>
      </c>
      <c r="CS16">
        <v>0</v>
      </c>
      <c r="CT16">
        <f t="shared" si="21"/>
        <v>0</v>
      </c>
      <c r="CU16">
        <v>19</v>
      </c>
      <c r="CV16">
        <v>12</v>
      </c>
      <c r="CW16">
        <v>0</v>
      </c>
      <c r="CX16">
        <f t="shared" si="22"/>
        <v>31</v>
      </c>
    </row>
    <row r="17" spans="1:102" ht="24" customHeight="1">
      <c r="A17">
        <v>14</v>
      </c>
      <c r="B17" t="s">
        <v>58</v>
      </c>
      <c r="C17" t="s">
        <v>195</v>
      </c>
      <c r="D17" t="s">
        <v>257</v>
      </c>
      <c r="E17" t="s">
        <v>96</v>
      </c>
      <c r="F17" t="s">
        <v>41</v>
      </c>
      <c r="G17" t="s">
        <v>41</v>
      </c>
      <c r="H17">
        <v>0</v>
      </c>
      <c r="I17">
        <v>0</v>
      </c>
      <c r="J17">
        <v>0</v>
      </c>
      <c r="K17">
        <v>0</v>
      </c>
      <c r="L17">
        <v>1</v>
      </c>
      <c r="M17" t="s">
        <v>45</v>
      </c>
      <c r="N17" t="s">
        <v>39</v>
      </c>
      <c r="O17">
        <v>27</v>
      </c>
      <c r="P17">
        <v>0</v>
      </c>
      <c r="Q17">
        <v>0</v>
      </c>
      <c r="R17">
        <v>0</v>
      </c>
      <c r="S17">
        <f t="shared" si="0"/>
        <v>0</v>
      </c>
      <c r="T17">
        <v>0</v>
      </c>
      <c r="U17">
        <v>0</v>
      </c>
      <c r="V17">
        <v>0</v>
      </c>
      <c r="W17">
        <f t="shared" si="1"/>
        <v>0</v>
      </c>
      <c r="X17">
        <v>0</v>
      </c>
      <c r="Y17">
        <v>0</v>
      </c>
      <c r="Z17">
        <v>0</v>
      </c>
      <c r="AA17">
        <f t="shared" si="23"/>
        <v>0</v>
      </c>
      <c r="AB17">
        <v>7</v>
      </c>
      <c r="AC17">
        <v>1</v>
      </c>
      <c r="AD17">
        <v>0</v>
      </c>
      <c r="AE17">
        <f t="shared" si="2"/>
        <v>8</v>
      </c>
      <c r="AF17">
        <v>13</v>
      </c>
      <c r="AG17">
        <v>6</v>
      </c>
      <c r="AH17">
        <v>0</v>
      </c>
      <c r="AI17">
        <f t="shared" si="26"/>
        <v>19</v>
      </c>
      <c r="AJ17">
        <v>0</v>
      </c>
      <c r="AK17">
        <v>0</v>
      </c>
      <c r="AL17">
        <v>0</v>
      </c>
      <c r="AM17">
        <f t="shared" si="28"/>
        <v>0</v>
      </c>
      <c r="AN17">
        <f t="shared" si="4"/>
        <v>20</v>
      </c>
      <c r="AO17">
        <f t="shared" si="5"/>
        <v>7</v>
      </c>
      <c r="AP17">
        <f t="shared" si="6"/>
        <v>0</v>
      </c>
      <c r="AQ17">
        <f t="shared" si="7"/>
        <v>27</v>
      </c>
      <c r="AR17">
        <v>3</v>
      </c>
      <c r="AS17">
        <v>3</v>
      </c>
      <c r="AT17">
        <v>0</v>
      </c>
      <c r="AU17">
        <f t="shared" si="27"/>
        <v>6</v>
      </c>
      <c r="AV17">
        <v>0</v>
      </c>
      <c r="AW17">
        <v>0</v>
      </c>
      <c r="AX17">
        <v>0</v>
      </c>
      <c r="AY17">
        <f t="shared" si="29"/>
        <v>0</v>
      </c>
      <c r="AZ17">
        <v>0</v>
      </c>
      <c r="BA17">
        <v>0</v>
      </c>
      <c r="BB17">
        <v>0</v>
      </c>
      <c r="BC17">
        <f t="shared" si="10"/>
        <v>0</v>
      </c>
      <c r="BD17">
        <v>17</v>
      </c>
      <c r="BE17">
        <v>4</v>
      </c>
      <c r="BF17">
        <v>0</v>
      </c>
      <c r="BG17">
        <f t="shared" ref="BG17:BG23" si="31">SUM(BD17:BF17)</f>
        <v>21</v>
      </c>
      <c r="BH17">
        <v>0</v>
      </c>
      <c r="BI17">
        <v>0</v>
      </c>
      <c r="BJ17">
        <v>0</v>
      </c>
      <c r="BK17">
        <f t="shared" si="30"/>
        <v>0</v>
      </c>
      <c r="BL17">
        <f t="shared" si="24"/>
        <v>20</v>
      </c>
      <c r="BM17">
        <f t="shared" si="25"/>
        <v>7</v>
      </c>
      <c r="BN17">
        <f t="shared" si="13"/>
        <v>0</v>
      </c>
      <c r="BO17">
        <v>1</v>
      </c>
      <c r="BP17">
        <v>0</v>
      </c>
      <c r="BQ17">
        <v>0</v>
      </c>
      <c r="BR17">
        <f t="shared" si="14"/>
        <v>1</v>
      </c>
      <c r="BS17">
        <v>0</v>
      </c>
      <c r="BT17">
        <v>0</v>
      </c>
      <c r="BU17">
        <v>0</v>
      </c>
      <c r="BV17">
        <f t="shared" si="15"/>
        <v>0</v>
      </c>
      <c r="BW17">
        <v>0</v>
      </c>
      <c r="BX17">
        <v>0</v>
      </c>
      <c r="BY17">
        <v>0</v>
      </c>
      <c r="BZ17">
        <f t="shared" si="16"/>
        <v>0</v>
      </c>
      <c r="CA17">
        <v>0</v>
      </c>
      <c r="CB17">
        <v>0</v>
      </c>
      <c r="CC17">
        <v>0</v>
      </c>
      <c r="CD17">
        <f t="shared" si="17"/>
        <v>0</v>
      </c>
      <c r="CE17">
        <v>0</v>
      </c>
      <c r="CF17">
        <v>0</v>
      </c>
      <c r="CG17">
        <v>0</v>
      </c>
      <c r="CH17">
        <f t="shared" si="18"/>
        <v>0</v>
      </c>
      <c r="CI17">
        <v>0</v>
      </c>
      <c r="CJ17">
        <v>0</v>
      </c>
      <c r="CK17">
        <v>0</v>
      </c>
      <c r="CL17">
        <f t="shared" si="19"/>
        <v>0</v>
      </c>
      <c r="CM17">
        <v>0</v>
      </c>
      <c r="CN17">
        <v>0</v>
      </c>
      <c r="CO17">
        <v>0</v>
      </c>
      <c r="CP17">
        <f t="shared" si="20"/>
        <v>0</v>
      </c>
      <c r="CQ17">
        <v>0</v>
      </c>
      <c r="CR17">
        <v>0</v>
      </c>
      <c r="CS17">
        <v>0</v>
      </c>
      <c r="CT17">
        <f t="shared" si="21"/>
        <v>0</v>
      </c>
      <c r="CU17">
        <v>19</v>
      </c>
      <c r="CV17">
        <v>7</v>
      </c>
      <c r="CW17">
        <v>0</v>
      </c>
      <c r="CX17">
        <f t="shared" si="22"/>
        <v>26</v>
      </c>
    </row>
    <row r="18" spans="1:102" ht="24" customHeight="1">
      <c r="A18">
        <v>15</v>
      </c>
      <c r="B18" t="s">
        <v>46</v>
      </c>
      <c r="C18" t="s">
        <v>196</v>
      </c>
      <c r="D18" t="s">
        <v>258</v>
      </c>
      <c r="E18" t="s">
        <v>96</v>
      </c>
      <c r="F18" t="s">
        <v>41</v>
      </c>
      <c r="G18" t="s">
        <v>41</v>
      </c>
      <c r="H18">
        <v>1</v>
      </c>
      <c r="I18">
        <v>0</v>
      </c>
      <c r="J18">
        <v>0</v>
      </c>
      <c r="K18">
        <v>0</v>
      </c>
      <c r="M18" t="s">
        <v>144</v>
      </c>
      <c r="N18" t="s">
        <v>169</v>
      </c>
      <c r="O18">
        <v>5</v>
      </c>
      <c r="P18">
        <v>0</v>
      </c>
      <c r="Q18">
        <v>0</v>
      </c>
      <c r="R18">
        <v>0</v>
      </c>
      <c r="S18">
        <f t="shared" si="0"/>
        <v>0</v>
      </c>
      <c r="T18">
        <v>0</v>
      </c>
      <c r="U18">
        <v>0</v>
      </c>
      <c r="V18">
        <v>0</v>
      </c>
      <c r="W18">
        <f t="shared" si="1"/>
        <v>0</v>
      </c>
      <c r="X18">
        <v>0</v>
      </c>
      <c r="Y18">
        <v>0</v>
      </c>
      <c r="Z18">
        <v>0</v>
      </c>
      <c r="AA18">
        <f t="shared" si="23"/>
        <v>0</v>
      </c>
      <c r="AB18">
        <v>1</v>
      </c>
      <c r="AC18">
        <v>1</v>
      </c>
      <c r="AD18">
        <v>0</v>
      </c>
      <c r="AE18">
        <f t="shared" si="2"/>
        <v>2</v>
      </c>
      <c r="AF18">
        <v>1</v>
      </c>
      <c r="AG18">
        <v>2</v>
      </c>
      <c r="AH18">
        <v>0</v>
      </c>
      <c r="AI18">
        <f t="shared" si="26"/>
        <v>3</v>
      </c>
      <c r="AJ18">
        <v>0</v>
      </c>
      <c r="AK18">
        <v>0</v>
      </c>
      <c r="AL18">
        <v>0</v>
      </c>
      <c r="AM18">
        <f t="shared" si="28"/>
        <v>0</v>
      </c>
      <c r="AN18">
        <f t="shared" si="4"/>
        <v>2</v>
      </c>
      <c r="AO18">
        <f t="shared" si="5"/>
        <v>3</v>
      </c>
      <c r="AP18">
        <f t="shared" si="6"/>
        <v>0</v>
      </c>
      <c r="AQ18">
        <f t="shared" si="7"/>
        <v>5</v>
      </c>
      <c r="AR18">
        <v>1</v>
      </c>
      <c r="AS18">
        <v>0</v>
      </c>
      <c r="AT18">
        <v>0</v>
      </c>
      <c r="AU18">
        <f t="shared" si="27"/>
        <v>1</v>
      </c>
      <c r="AV18">
        <v>0</v>
      </c>
      <c r="AW18">
        <v>0</v>
      </c>
      <c r="AX18">
        <v>0</v>
      </c>
      <c r="AY18">
        <f t="shared" si="29"/>
        <v>0</v>
      </c>
      <c r="AZ18">
        <v>0</v>
      </c>
      <c r="BA18">
        <v>0</v>
      </c>
      <c r="BB18">
        <v>0</v>
      </c>
      <c r="BC18">
        <f t="shared" si="10"/>
        <v>0</v>
      </c>
      <c r="BD18">
        <v>1</v>
      </c>
      <c r="BE18">
        <v>3</v>
      </c>
      <c r="BF18">
        <v>0</v>
      </c>
      <c r="BG18">
        <f t="shared" si="31"/>
        <v>4</v>
      </c>
      <c r="BH18">
        <v>0</v>
      </c>
      <c r="BI18">
        <v>0</v>
      </c>
      <c r="BJ18">
        <v>0</v>
      </c>
      <c r="BK18">
        <f t="shared" si="30"/>
        <v>0</v>
      </c>
      <c r="BL18">
        <f t="shared" si="24"/>
        <v>2</v>
      </c>
      <c r="BM18">
        <f t="shared" si="25"/>
        <v>3</v>
      </c>
      <c r="BN18">
        <f t="shared" si="13"/>
        <v>0</v>
      </c>
      <c r="BO18">
        <v>0</v>
      </c>
      <c r="BP18">
        <v>0</v>
      </c>
      <c r="BQ18">
        <v>0</v>
      </c>
      <c r="BR18">
        <f t="shared" si="14"/>
        <v>0</v>
      </c>
      <c r="BS18">
        <v>0</v>
      </c>
      <c r="BT18">
        <v>0</v>
      </c>
      <c r="BU18">
        <v>0</v>
      </c>
      <c r="BV18">
        <f t="shared" si="15"/>
        <v>0</v>
      </c>
      <c r="BW18">
        <v>0</v>
      </c>
      <c r="BX18">
        <v>0</v>
      </c>
      <c r="BY18">
        <v>0</v>
      </c>
      <c r="BZ18">
        <f t="shared" si="16"/>
        <v>0</v>
      </c>
      <c r="CA18">
        <v>0</v>
      </c>
      <c r="CB18">
        <v>0</v>
      </c>
      <c r="CC18">
        <v>0</v>
      </c>
      <c r="CD18">
        <f t="shared" si="17"/>
        <v>0</v>
      </c>
      <c r="CE18">
        <v>0</v>
      </c>
      <c r="CF18">
        <v>0</v>
      </c>
      <c r="CG18">
        <v>0</v>
      </c>
      <c r="CH18">
        <f t="shared" si="18"/>
        <v>0</v>
      </c>
      <c r="CI18">
        <v>0</v>
      </c>
      <c r="CJ18">
        <v>0</v>
      </c>
      <c r="CK18">
        <v>0</v>
      </c>
      <c r="CL18">
        <f t="shared" si="19"/>
        <v>0</v>
      </c>
      <c r="CM18">
        <v>0</v>
      </c>
      <c r="CN18">
        <v>0</v>
      </c>
      <c r="CO18">
        <v>0</v>
      </c>
      <c r="CP18">
        <f t="shared" si="20"/>
        <v>0</v>
      </c>
      <c r="CQ18">
        <v>0</v>
      </c>
      <c r="CR18">
        <v>0</v>
      </c>
      <c r="CS18">
        <v>0</v>
      </c>
      <c r="CT18">
        <f t="shared" si="21"/>
        <v>0</v>
      </c>
      <c r="CU18">
        <v>2</v>
      </c>
      <c r="CV18">
        <v>3</v>
      </c>
      <c r="CW18">
        <v>0</v>
      </c>
      <c r="CX18">
        <f t="shared" si="22"/>
        <v>5</v>
      </c>
    </row>
    <row r="19" spans="1:102" ht="24" customHeight="1">
      <c r="A19">
        <v>16</v>
      </c>
      <c r="B19" t="s">
        <v>58</v>
      </c>
      <c r="C19" t="s">
        <v>197</v>
      </c>
      <c r="D19" t="s">
        <v>258</v>
      </c>
      <c r="E19" t="s">
        <v>96</v>
      </c>
      <c r="F19" t="s">
        <v>41</v>
      </c>
      <c r="G19" t="s">
        <v>41</v>
      </c>
      <c r="H19">
        <v>0</v>
      </c>
      <c r="I19">
        <v>0</v>
      </c>
      <c r="J19">
        <v>0</v>
      </c>
      <c r="K19">
        <v>0</v>
      </c>
      <c r="L19">
        <v>1</v>
      </c>
      <c r="M19" t="s">
        <v>144</v>
      </c>
      <c r="N19" t="s">
        <v>39</v>
      </c>
      <c r="O19">
        <v>22</v>
      </c>
      <c r="P19">
        <v>0</v>
      </c>
      <c r="Q19">
        <v>0</v>
      </c>
      <c r="R19">
        <v>0</v>
      </c>
      <c r="S19">
        <f t="shared" si="0"/>
        <v>0</v>
      </c>
      <c r="T19">
        <v>0</v>
      </c>
      <c r="U19">
        <v>0</v>
      </c>
      <c r="V19">
        <v>0</v>
      </c>
      <c r="W19">
        <f t="shared" si="1"/>
        <v>0</v>
      </c>
      <c r="X19">
        <v>0</v>
      </c>
      <c r="Y19">
        <v>0</v>
      </c>
      <c r="Z19">
        <v>0</v>
      </c>
      <c r="AA19">
        <f t="shared" si="23"/>
        <v>0</v>
      </c>
      <c r="AB19">
        <v>0</v>
      </c>
      <c r="AC19">
        <v>2</v>
      </c>
      <c r="AD19">
        <v>1</v>
      </c>
      <c r="AE19">
        <f t="shared" si="2"/>
        <v>3</v>
      </c>
      <c r="AF19">
        <v>13</v>
      </c>
      <c r="AG19">
        <v>5</v>
      </c>
      <c r="AH19">
        <v>0</v>
      </c>
      <c r="AI19">
        <f t="shared" si="26"/>
        <v>18</v>
      </c>
      <c r="AJ19">
        <v>0</v>
      </c>
      <c r="AK19">
        <v>1</v>
      </c>
      <c r="AM19">
        <f t="shared" si="28"/>
        <v>1</v>
      </c>
      <c r="AN19">
        <f t="shared" si="4"/>
        <v>13</v>
      </c>
      <c r="AO19">
        <f t="shared" si="5"/>
        <v>8</v>
      </c>
      <c r="AP19">
        <f t="shared" si="6"/>
        <v>1</v>
      </c>
      <c r="AQ19">
        <f t="shared" si="7"/>
        <v>22</v>
      </c>
      <c r="AR19">
        <v>0</v>
      </c>
      <c r="AS19">
        <v>0</v>
      </c>
      <c r="AT19">
        <v>0</v>
      </c>
      <c r="AU19">
        <f t="shared" si="27"/>
        <v>0</v>
      </c>
      <c r="AV19">
        <v>0</v>
      </c>
      <c r="AW19">
        <v>0</v>
      </c>
      <c r="AX19">
        <v>0</v>
      </c>
      <c r="AY19">
        <f t="shared" si="29"/>
        <v>0</v>
      </c>
      <c r="AZ19">
        <v>0</v>
      </c>
      <c r="BA19">
        <v>0</v>
      </c>
      <c r="BB19">
        <v>0</v>
      </c>
      <c r="BC19">
        <f t="shared" si="10"/>
        <v>0</v>
      </c>
      <c r="BD19">
        <v>15</v>
      </c>
      <c r="BE19">
        <v>7</v>
      </c>
      <c r="BF19">
        <v>0</v>
      </c>
      <c r="BG19">
        <f t="shared" si="31"/>
        <v>22</v>
      </c>
      <c r="BH19">
        <v>0</v>
      </c>
      <c r="BI19">
        <v>0</v>
      </c>
      <c r="BJ19">
        <v>0</v>
      </c>
      <c r="BK19">
        <f t="shared" si="30"/>
        <v>0</v>
      </c>
      <c r="BL19">
        <f t="shared" si="24"/>
        <v>15</v>
      </c>
      <c r="BM19">
        <f t="shared" si="25"/>
        <v>7</v>
      </c>
      <c r="BN19">
        <f t="shared" si="13"/>
        <v>0</v>
      </c>
      <c r="BO19">
        <v>0</v>
      </c>
      <c r="BP19">
        <v>0</v>
      </c>
      <c r="BQ19">
        <v>0</v>
      </c>
      <c r="BR19">
        <f t="shared" si="14"/>
        <v>0</v>
      </c>
      <c r="BS19">
        <v>0</v>
      </c>
      <c r="BT19">
        <v>0</v>
      </c>
      <c r="BU19">
        <v>0</v>
      </c>
      <c r="BV19">
        <f t="shared" si="15"/>
        <v>0</v>
      </c>
      <c r="BW19">
        <v>0</v>
      </c>
      <c r="BX19">
        <v>0</v>
      </c>
      <c r="BY19">
        <v>0</v>
      </c>
      <c r="BZ19">
        <f t="shared" si="16"/>
        <v>0</v>
      </c>
      <c r="CA19">
        <v>0</v>
      </c>
      <c r="CB19">
        <v>0</v>
      </c>
      <c r="CC19">
        <v>0</v>
      </c>
      <c r="CD19">
        <f t="shared" si="17"/>
        <v>0</v>
      </c>
      <c r="CE19">
        <v>0</v>
      </c>
      <c r="CF19">
        <v>0</v>
      </c>
      <c r="CG19">
        <v>0</v>
      </c>
      <c r="CH19">
        <f t="shared" si="18"/>
        <v>0</v>
      </c>
      <c r="CI19">
        <v>0</v>
      </c>
      <c r="CJ19">
        <v>0</v>
      </c>
      <c r="CK19">
        <v>0</v>
      </c>
      <c r="CL19">
        <f t="shared" si="19"/>
        <v>0</v>
      </c>
      <c r="CM19">
        <v>0</v>
      </c>
      <c r="CN19">
        <v>0</v>
      </c>
      <c r="CO19">
        <v>0</v>
      </c>
      <c r="CP19">
        <f t="shared" si="20"/>
        <v>0</v>
      </c>
      <c r="CQ19">
        <v>0</v>
      </c>
      <c r="CR19">
        <v>0</v>
      </c>
      <c r="CS19">
        <v>0</v>
      </c>
      <c r="CT19">
        <f t="shared" si="21"/>
        <v>0</v>
      </c>
      <c r="CU19">
        <v>15</v>
      </c>
      <c r="CV19">
        <v>7</v>
      </c>
      <c r="CW19">
        <v>0</v>
      </c>
      <c r="CX19">
        <f t="shared" si="22"/>
        <v>22</v>
      </c>
    </row>
    <row r="20" spans="1:102" ht="20.25" customHeight="1">
      <c r="A20">
        <v>17</v>
      </c>
      <c r="B20" t="s">
        <v>46</v>
      </c>
      <c r="C20" t="s">
        <v>198</v>
      </c>
      <c r="D20" t="s">
        <v>259</v>
      </c>
      <c r="E20" t="s">
        <v>88</v>
      </c>
      <c r="F20" t="s">
        <v>41</v>
      </c>
      <c r="G20" t="s">
        <v>41</v>
      </c>
      <c r="H20">
        <v>0</v>
      </c>
      <c r="I20">
        <v>1</v>
      </c>
      <c r="J20">
        <v>0</v>
      </c>
      <c r="K20">
        <v>0</v>
      </c>
      <c r="L20">
        <v>0</v>
      </c>
      <c r="M20" t="s">
        <v>144</v>
      </c>
      <c r="N20" t="s">
        <v>169</v>
      </c>
      <c r="O20">
        <v>4</v>
      </c>
      <c r="P20">
        <v>0</v>
      </c>
      <c r="Q20">
        <v>0</v>
      </c>
      <c r="R20">
        <v>0</v>
      </c>
      <c r="S20">
        <f t="shared" si="0"/>
        <v>0</v>
      </c>
      <c r="T20">
        <v>0</v>
      </c>
      <c r="U20">
        <v>0</v>
      </c>
      <c r="V20">
        <v>0</v>
      </c>
      <c r="W20">
        <f t="shared" si="1"/>
        <v>0</v>
      </c>
      <c r="X20">
        <v>0</v>
      </c>
      <c r="Y20">
        <v>0</v>
      </c>
      <c r="Z20">
        <v>0</v>
      </c>
      <c r="AA20">
        <f t="shared" si="23"/>
        <v>0</v>
      </c>
      <c r="AB20">
        <v>1</v>
      </c>
      <c r="AC20">
        <v>0</v>
      </c>
      <c r="AD20">
        <v>0</v>
      </c>
      <c r="AE20">
        <f t="shared" si="2"/>
        <v>1</v>
      </c>
      <c r="AF20">
        <v>3</v>
      </c>
      <c r="AG20">
        <v>0</v>
      </c>
      <c r="AH20">
        <v>0</v>
      </c>
      <c r="AI20">
        <f t="shared" si="26"/>
        <v>3</v>
      </c>
      <c r="AJ20">
        <v>0</v>
      </c>
      <c r="AK20">
        <v>0</v>
      </c>
      <c r="AL20">
        <v>0</v>
      </c>
      <c r="AM20">
        <f t="shared" si="28"/>
        <v>0</v>
      </c>
      <c r="AN20">
        <f t="shared" si="4"/>
        <v>4</v>
      </c>
      <c r="AO20">
        <f t="shared" si="5"/>
        <v>0</v>
      </c>
      <c r="AP20">
        <f t="shared" si="6"/>
        <v>0</v>
      </c>
      <c r="AQ20">
        <f t="shared" si="7"/>
        <v>4</v>
      </c>
      <c r="AR20">
        <v>0</v>
      </c>
      <c r="AS20">
        <v>0</v>
      </c>
      <c r="AT20">
        <v>0</v>
      </c>
      <c r="AU20">
        <f t="shared" si="27"/>
        <v>0</v>
      </c>
      <c r="AV20">
        <v>0</v>
      </c>
      <c r="AW20">
        <v>0</v>
      </c>
      <c r="AX20">
        <v>0</v>
      </c>
      <c r="AY20">
        <f t="shared" si="29"/>
        <v>0</v>
      </c>
      <c r="AZ20">
        <v>0</v>
      </c>
      <c r="BA20">
        <v>0</v>
      </c>
      <c r="BB20">
        <v>0</v>
      </c>
      <c r="BC20">
        <f t="shared" si="10"/>
        <v>0</v>
      </c>
      <c r="BD20">
        <v>4</v>
      </c>
      <c r="BE20">
        <v>0</v>
      </c>
      <c r="BF20">
        <v>0</v>
      </c>
      <c r="BG20">
        <f t="shared" si="31"/>
        <v>4</v>
      </c>
      <c r="BH20">
        <v>0</v>
      </c>
      <c r="BI20">
        <v>0</v>
      </c>
      <c r="BJ20">
        <v>0</v>
      </c>
      <c r="BK20">
        <f t="shared" si="30"/>
        <v>0</v>
      </c>
      <c r="BL20">
        <f t="shared" si="24"/>
        <v>4</v>
      </c>
      <c r="BM20">
        <f t="shared" si="25"/>
        <v>0</v>
      </c>
      <c r="BN20">
        <f t="shared" si="13"/>
        <v>0</v>
      </c>
      <c r="BO20">
        <v>0</v>
      </c>
      <c r="BP20">
        <v>0</v>
      </c>
      <c r="BQ20">
        <v>0</v>
      </c>
      <c r="BR20">
        <f t="shared" si="14"/>
        <v>0</v>
      </c>
      <c r="BS20">
        <v>0</v>
      </c>
      <c r="BT20">
        <v>0</v>
      </c>
      <c r="BU20">
        <v>0</v>
      </c>
      <c r="BV20">
        <f t="shared" si="15"/>
        <v>0</v>
      </c>
      <c r="BW20">
        <v>0</v>
      </c>
      <c r="BX20">
        <v>0</v>
      </c>
      <c r="BY20">
        <v>0</v>
      </c>
      <c r="BZ20">
        <f t="shared" si="16"/>
        <v>0</v>
      </c>
      <c r="CA20">
        <v>0</v>
      </c>
      <c r="CB20">
        <v>0</v>
      </c>
      <c r="CC20">
        <v>0</v>
      </c>
      <c r="CD20">
        <f t="shared" si="17"/>
        <v>0</v>
      </c>
      <c r="CE20">
        <v>0</v>
      </c>
      <c r="CF20">
        <v>0</v>
      </c>
      <c r="CG20">
        <v>0</v>
      </c>
      <c r="CH20">
        <f t="shared" si="18"/>
        <v>0</v>
      </c>
      <c r="CI20">
        <v>0</v>
      </c>
      <c r="CJ20">
        <v>0</v>
      </c>
      <c r="CK20">
        <v>0</v>
      </c>
      <c r="CL20">
        <f t="shared" si="19"/>
        <v>0</v>
      </c>
      <c r="CM20">
        <v>0</v>
      </c>
      <c r="CN20">
        <v>0</v>
      </c>
      <c r="CO20">
        <v>0</v>
      </c>
      <c r="CP20">
        <f t="shared" si="20"/>
        <v>0</v>
      </c>
      <c r="CQ20">
        <v>0</v>
      </c>
      <c r="CR20">
        <v>0</v>
      </c>
      <c r="CS20">
        <v>0</v>
      </c>
      <c r="CT20">
        <f t="shared" si="21"/>
        <v>0</v>
      </c>
      <c r="CU20">
        <v>4</v>
      </c>
      <c r="CV20">
        <v>0</v>
      </c>
      <c r="CW20">
        <v>0</v>
      </c>
      <c r="CX20">
        <f t="shared" si="22"/>
        <v>4</v>
      </c>
    </row>
    <row r="21" spans="1:102" ht="24" customHeight="1">
      <c r="A21">
        <v>18</v>
      </c>
      <c r="B21" t="s">
        <v>46</v>
      </c>
      <c r="C21" t="s">
        <v>199</v>
      </c>
      <c r="D21" t="s">
        <v>260</v>
      </c>
      <c r="E21" t="s">
        <v>88</v>
      </c>
      <c r="F21" t="s">
        <v>41</v>
      </c>
      <c r="G21" t="s">
        <v>41</v>
      </c>
      <c r="H21">
        <v>1</v>
      </c>
      <c r="I21">
        <v>0</v>
      </c>
      <c r="J21">
        <v>0</v>
      </c>
      <c r="K21">
        <v>0</v>
      </c>
      <c r="L21">
        <v>0</v>
      </c>
      <c r="M21" t="s">
        <v>144</v>
      </c>
      <c r="N21" t="s">
        <v>169</v>
      </c>
      <c r="O21">
        <v>3</v>
      </c>
      <c r="P21">
        <v>0</v>
      </c>
      <c r="Q21">
        <v>0</v>
      </c>
      <c r="R21">
        <v>0</v>
      </c>
      <c r="S21">
        <f t="shared" si="0"/>
        <v>0</v>
      </c>
      <c r="T21">
        <v>0</v>
      </c>
      <c r="U21">
        <v>0</v>
      </c>
      <c r="V21">
        <v>0</v>
      </c>
      <c r="W21">
        <f t="shared" si="1"/>
        <v>0</v>
      </c>
      <c r="X21">
        <v>0</v>
      </c>
      <c r="Y21">
        <v>0</v>
      </c>
      <c r="Z21">
        <v>0</v>
      </c>
      <c r="AA21">
        <f t="shared" si="23"/>
        <v>0</v>
      </c>
      <c r="AB21">
        <v>0</v>
      </c>
      <c r="AC21">
        <v>0</v>
      </c>
      <c r="AD21">
        <v>0</v>
      </c>
      <c r="AE21">
        <f t="shared" si="2"/>
        <v>0</v>
      </c>
      <c r="AF21">
        <v>2</v>
      </c>
      <c r="AG21">
        <v>0</v>
      </c>
      <c r="AH21">
        <v>0</v>
      </c>
      <c r="AI21">
        <f t="shared" si="26"/>
        <v>2</v>
      </c>
      <c r="AJ21">
        <v>1</v>
      </c>
      <c r="AK21">
        <v>0</v>
      </c>
      <c r="AL21">
        <v>0</v>
      </c>
      <c r="AM21">
        <f t="shared" si="28"/>
        <v>1</v>
      </c>
      <c r="AN21">
        <f t="shared" si="4"/>
        <v>3</v>
      </c>
      <c r="AO21">
        <f t="shared" si="5"/>
        <v>0</v>
      </c>
      <c r="AP21">
        <f t="shared" si="6"/>
        <v>0</v>
      </c>
      <c r="AQ21">
        <f t="shared" si="7"/>
        <v>3</v>
      </c>
      <c r="AR21">
        <v>0</v>
      </c>
      <c r="AS21">
        <v>0</v>
      </c>
      <c r="AT21">
        <v>0</v>
      </c>
      <c r="AU21">
        <f t="shared" si="27"/>
        <v>0</v>
      </c>
      <c r="AV21">
        <v>0</v>
      </c>
      <c r="AW21">
        <v>0</v>
      </c>
      <c r="AX21">
        <v>0</v>
      </c>
      <c r="AY21">
        <f t="shared" si="29"/>
        <v>0</v>
      </c>
      <c r="AZ21">
        <v>0</v>
      </c>
      <c r="BA21">
        <v>0</v>
      </c>
      <c r="BB21">
        <v>0</v>
      </c>
      <c r="BC21">
        <f t="shared" si="10"/>
        <v>0</v>
      </c>
      <c r="BD21">
        <v>3</v>
      </c>
      <c r="BE21">
        <v>0</v>
      </c>
      <c r="BF21">
        <v>0</v>
      </c>
      <c r="BG21">
        <f t="shared" si="31"/>
        <v>3</v>
      </c>
      <c r="BH21">
        <v>0</v>
      </c>
      <c r="BI21">
        <v>0</v>
      </c>
      <c r="BJ21">
        <v>0</v>
      </c>
      <c r="BK21">
        <f t="shared" si="30"/>
        <v>0</v>
      </c>
      <c r="BL21">
        <f t="shared" si="24"/>
        <v>3</v>
      </c>
      <c r="BM21">
        <f t="shared" si="25"/>
        <v>0</v>
      </c>
      <c r="BN21">
        <f t="shared" si="13"/>
        <v>0</v>
      </c>
      <c r="BO21">
        <v>0</v>
      </c>
      <c r="BP21">
        <v>0</v>
      </c>
      <c r="BQ21">
        <v>0</v>
      </c>
      <c r="BR21">
        <f t="shared" si="14"/>
        <v>0</v>
      </c>
      <c r="BS21">
        <v>0</v>
      </c>
      <c r="BT21">
        <v>0</v>
      </c>
      <c r="BU21">
        <v>0</v>
      </c>
      <c r="BV21">
        <f t="shared" si="15"/>
        <v>0</v>
      </c>
      <c r="BW21">
        <v>0</v>
      </c>
      <c r="BX21">
        <v>0</v>
      </c>
      <c r="BY21">
        <v>0</v>
      </c>
      <c r="BZ21">
        <f t="shared" si="16"/>
        <v>0</v>
      </c>
      <c r="CA21">
        <v>0</v>
      </c>
      <c r="CB21">
        <v>0</v>
      </c>
      <c r="CC21">
        <v>0</v>
      </c>
      <c r="CD21">
        <f t="shared" si="17"/>
        <v>0</v>
      </c>
      <c r="CE21">
        <v>0</v>
      </c>
      <c r="CF21">
        <v>0</v>
      </c>
      <c r="CG21">
        <v>0</v>
      </c>
      <c r="CH21">
        <f t="shared" si="18"/>
        <v>0</v>
      </c>
      <c r="CI21">
        <v>0</v>
      </c>
      <c r="CJ21">
        <v>0</v>
      </c>
      <c r="CK21">
        <v>0</v>
      </c>
      <c r="CL21">
        <f t="shared" si="19"/>
        <v>0</v>
      </c>
      <c r="CM21">
        <v>0</v>
      </c>
      <c r="CN21">
        <v>0</v>
      </c>
      <c r="CO21">
        <v>0</v>
      </c>
      <c r="CP21">
        <f t="shared" si="20"/>
        <v>0</v>
      </c>
      <c r="CQ21">
        <v>0</v>
      </c>
      <c r="CR21">
        <v>0</v>
      </c>
      <c r="CS21">
        <v>0</v>
      </c>
      <c r="CT21">
        <f t="shared" si="21"/>
        <v>0</v>
      </c>
      <c r="CU21">
        <v>3</v>
      </c>
      <c r="CV21">
        <v>0</v>
      </c>
      <c r="CW21">
        <v>0</v>
      </c>
      <c r="CX21">
        <f t="shared" si="22"/>
        <v>3</v>
      </c>
    </row>
    <row r="22" spans="1:102" ht="24" customHeight="1">
      <c r="A22">
        <v>19</v>
      </c>
      <c r="B22" t="s">
        <v>72</v>
      </c>
      <c r="C22" t="s">
        <v>95</v>
      </c>
      <c r="D22" t="s">
        <v>261</v>
      </c>
      <c r="E22" t="s">
        <v>88</v>
      </c>
      <c r="F22" t="s">
        <v>41</v>
      </c>
      <c r="G22" t="s">
        <v>41</v>
      </c>
      <c r="H22">
        <v>0</v>
      </c>
      <c r="I22">
        <v>0</v>
      </c>
      <c r="J22">
        <v>1</v>
      </c>
      <c r="K22">
        <v>0</v>
      </c>
      <c r="L22">
        <v>0</v>
      </c>
      <c r="M22" t="s">
        <v>144</v>
      </c>
      <c r="N22" t="s">
        <v>169</v>
      </c>
      <c r="O22">
        <v>0</v>
      </c>
      <c r="P22">
        <v>0</v>
      </c>
      <c r="Q22">
        <v>0</v>
      </c>
      <c r="R22">
        <v>0</v>
      </c>
      <c r="S22">
        <f t="shared" si="0"/>
        <v>0</v>
      </c>
      <c r="T22">
        <v>0</v>
      </c>
      <c r="U22">
        <v>0</v>
      </c>
      <c r="V22">
        <v>0</v>
      </c>
      <c r="W22">
        <f t="shared" si="1"/>
        <v>0</v>
      </c>
      <c r="X22">
        <v>0</v>
      </c>
      <c r="Y22">
        <v>0</v>
      </c>
      <c r="Z22">
        <v>0</v>
      </c>
      <c r="AA22">
        <f t="shared" si="23"/>
        <v>0</v>
      </c>
      <c r="AB22">
        <v>0</v>
      </c>
      <c r="AC22">
        <v>0</v>
      </c>
      <c r="AD22">
        <v>0</v>
      </c>
      <c r="AE22">
        <f t="shared" si="2"/>
        <v>0</v>
      </c>
      <c r="AG22">
        <v>0</v>
      </c>
      <c r="AH22">
        <v>0</v>
      </c>
      <c r="AI22">
        <f t="shared" si="26"/>
        <v>0</v>
      </c>
      <c r="AJ22">
        <v>0</v>
      </c>
      <c r="AK22">
        <v>0</v>
      </c>
      <c r="AL22">
        <v>0</v>
      </c>
      <c r="AM22">
        <f t="shared" si="28"/>
        <v>0</v>
      </c>
      <c r="AN22">
        <f t="shared" si="4"/>
        <v>0</v>
      </c>
      <c r="AO22">
        <f t="shared" si="5"/>
        <v>0</v>
      </c>
      <c r="AP22">
        <f t="shared" si="6"/>
        <v>0</v>
      </c>
      <c r="AQ22">
        <f t="shared" si="7"/>
        <v>0</v>
      </c>
      <c r="AR22">
        <v>0</v>
      </c>
      <c r="AS22">
        <v>0</v>
      </c>
      <c r="AT22">
        <v>0</v>
      </c>
      <c r="AU22">
        <f t="shared" si="27"/>
        <v>0</v>
      </c>
      <c r="AV22">
        <v>0</v>
      </c>
      <c r="AW22">
        <v>0</v>
      </c>
      <c r="AX22">
        <v>0</v>
      </c>
      <c r="AY22">
        <f t="shared" si="29"/>
        <v>0</v>
      </c>
      <c r="AZ22">
        <v>0</v>
      </c>
      <c r="BA22">
        <v>0</v>
      </c>
      <c r="BB22">
        <v>0</v>
      </c>
      <c r="BC22">
        <f t="shared" si="10"/>
        <v>0</v>
      </c>
      <c r="BD22">
        <v>0</v>
      </c>
      <c r="BE22">
        <v>0</v>
      </c>
      <c r="BF22">
        <v>0</v>
      </c>
      <c r="BG22">
        <f t="shared" si="31"/>
        <v>0</v>
      </c>
      <c r="BH22">
        <v>0</v>
      </c>
      <c r="BI22">
        <v>0</v>
      </c>
      <c r="BJ22">
        <v>0</v>
      </c>
      <c r="BK22">
        <f t="shared" si="30"/>
        <v>0</v>
      </c>
      <c r="BL22">
        <f t="shared" si="24"/>
        <v>0</v>
      </c>
      <c r="BM22">
        <f t="shared" si="25"/>
        <v>0</v>
      </c>
      <c r="BN22">
        <f t="shared" si="13"/>
        <v>0</v>
      </c>
      <c r="BO22">
        <v>0</v>
      </c>
      <c r="BP22">
        <v>0</v>
      </c>
      <c r="BQ22">
        <v>0</v>
      </c>
      <c r="BR22">
        <f t="shared" si="14"/>
        <v>0</v>
      </c>
      <c r="BS22">
        <v>0</v>
      </c>
      <c r="BT22">
        <v>0</v>
      </c>
      <c r="BU22">
        <v>0</v>
      </c>
      <c r="BV22">
        <f t="shared" si="15"/>
        <v>0</v>
      </c>
      <c r="BW22">
        <v>0</v>
      </c>
      <c r="BX22">
        <v>0</v>
      </c>
      <c r="BY22">
        <v>0</v>
      </c>
      <c r="BZ22">
        <f t="shared" si="16"/>
        <v>0</v>
      </c>
      <c r="CA22">
        <v>0</v>
      </c>
      <c r="CB22">
        <v>0</v>
      </c>
      <c r="CC22">
        <v>0</v>
      </c>
      <c r="CD22">
        <f t="shared" si="17"/>
        <v>0</v>
      </c>
      <c r="CE22">
        <v>0</v>
      </c>
      <c r="CF22">
        <v>0</v>
      </c>
      <c r="CG22">
        <v>0</v>
      </c>
      <c r="CH22">
        <f t="shared" si="18"/>
        <v>0</v>
      </c>
      <c r="CI22">
        <v>0</v>
      </c>
      <c r="CJ22">
        <v>0</v>
      </c>
      <c r="CK22">
        <v>0</v>
      </c>
      <c r="CM22">
        <v>0</v>
      </c>
      <c r="CN22">
        <v>0</v>
      </c>
      <c r="CO22">
        <v>0</v>
      </c>
      <c r="CP22">
        <f t="shared" si="20"/>
        <v>0</v>
      </c>
      <c r="CQ22">
        <v>0</v>
      </c>
      <c r="CR22">
        <v>0</v>
      </c>
      <c r="CS22">
        <v>0</v>
      </c>
      <c r="CT22">
        <f t="shared" si="21"/>
        <v>0</v>
      </c>
      <c r="CV22">
        <v>0</v>
      </c>
      <c r="CW22">
        <v>0</v>
      </c>
      <c r="CX22">
        <f t="shared" si="22"/>
        <v>0</v>
      </c>
    </row>
    <row r="23" spans="1:102" ht="24" customHeight="1">
      <c r="A23">
        <v>20</v>
      </c>
      <c r="B23" t="s">
        <v>46</v>
      </c>
      <c r="C23" t="s">
        <v>200</v>
      </c>
      <c r="D23" t="s">
        <v>253</v>
      </c>
      <c r="E23" t="s">
        <v>88</v>
      </c>
      <c r="F23" t="s">
        <v>41</v>
      </c>
      <c r="G23" t="s">
        <v>41</v>
      </c>
      <c r="H23">
        <v>0</v>
      </c>
      <c r="I23">
        <v>1</v>
      </c>
      <c r="J23">
        <v>0</v>
      </c>
      <c r="K23">
        <v>0</v>
      </c>
      <c r="L23">
        <v>0</v>
      </c>
      <c r="M23" t="s">
        <v>158</v>
      </c>
      <c r="N23" t="s">
        <v>169</v>
      </c>
      <c r="O23">
        <v>9</v>
      </c>
      <c r="P23">
        <v>0</v>
      </c>
      <c r="Q23">
        <v>0</v>
      </c>
      <c r="R23">
        <v>0</v>
      </c>
      <c r="S23">
        <f t="shared" si="0"/>
        <v>0</v>
      </c>
      <c r="T23">
        <v>0</v>
      </c>
      <c r="U23">
        <v>0</v>
      </c>
      <c r="V23">
        <v>0</v>
      </c>
      <c r="W23">
        <f t="shared" si="1"/>
        <v>0</v>
      </c>
      <c r="X23">
        <v>0</v>
      </c>
      <c r="Y23">
        <v>0</v>
      </c>
      <c r="Z23">
        <v>0</v>
      </c>
      <c r="AA23">
        <f t="shared" si="23"/>
        <v>0</v>
      </c>
      <c r="AB23">
        <v>3</v>
      </c>
      <c r="AC23">
        <v>1</v>
      </c>
      <c r="AD23">
        <v>0</v>
      </c>
      <c r="AE23">
        <f t="shared" si="2"/>
        <v>4</v>
      </c>
      <c r="AF23">
        <v>4</v>
      </c>
      <c r="AG23">
        <v>0</v>
      </c>
      <c r="AI23">
        <f t="shared" si="26"/>
        <v>4</v>
      </c>
      <c r="AJ23">
        <v>1</v>
      </c>
      <c r="AK23">
        <v>0</v>
      </c>
      <c r="AL23">
        <v>0</v>
      </c>
      <c r="AM23">
        <f t="shared" si="28"/>
        <v>1</v>
      </c>
      <c r="AN23">
        <f t="shared" si="4"/>
        <v>8</v>
      </c>
      <c r="AO23">
        <f t="shared" si="5"/>
        <v>1</v>
      </c>
      <c r="AP23">
        <f t="shared" si="6"/>
        <v>0</v>
      </c>
      <c r="AQ23">
        <f t="shared" si="7"/>
        <v>9</v>
      </c>
      <c r="AR23">
        <v>1</v>
      </c>
      <c r="AS23">
        <v>0</v>
      </c>
      <c r="AT23">
        <v>0</v>
      </c>
      <c r="AU23">
        <f t="shared" si="27"/>
        <v>1</v>
      </c>
      <c r="AV23">
        <v>0</v>
      </c>
      <c r="AW23">
        <v>0</v>
      </c>
      <c r="AX23">
        <v>0</v>
      </c>
      <c r="AY23">
        <f t="shared" si="29"/>
        <v>0</v>
      </c>
      <c r="AZ23">
        <v>0</v>
      </c>
      <c r="BA23">
        <v>0</v>
      </c>
      <c r="BB23">
        <v>0</v>
      </c>
      <c r="BC23">
        <f t="shared" si="10"/>
        <v>0</v>
      </c>
      <c r="BD23">
        <v>6</v>
      </c>
      <c r="BE23">
        <v>1</v>
      </c>
      <c r="BF23">
        <v>0</v>
      </c>
      <c r="BG23">
        <f t="shared" si="31"/>
        <v>7</v>
      </c>
      <c r="BH23">
        <v>1</v>
      </c>
      <c r="BK23">
        <f t="shared" si="30"/>
        <v>1</v>
      </c>
      <c r="BL23">
        <f t="shared" si="24"/>
        <v>8</v>
      </c>
      <c r="BM23">
        <f t="shared" si="25"/>
        <v>1</v>
      </c>
      <c r="BN23">
        <f t="shared" si="13"/>
        <v>0</v>
      </c>
      <c r="BO23">
        <v>0</v>
      </c>
      <c r="BP23">
        <v>0</v>
      </c>
      <c r="BQ23">
        <v>0</v>
      </c>
      <c r="BR23">
        <f t="shared" si="14"/>
        <v>0</v>
      </c>
      <c r="BS23">
        <v>0</v>
      </c>
      <c r="BT23">
        <v>0</v>
      </c>
      <c r="BU23">
        <v>0</v>
      </c>
      <c r="BV23">
        <f t="shared" si="15"/>
        <v>0</v>
      </c>
      <c r="BW23">
        <v>0</v>
      </c>
      <c r="BX23">
        <v>0</v>
      </c>
      <c r="BY23">
        <v>0</v>
      </c>
      <c r="BZ23">
        <f t="shared" si="16"/>
        <v>0</v>
      </c>
      <c r="CA23">
        <v>0</v>
      </c>
      <c r="CB23">
        <v>0</v>
      </c>
      <c r="CC23">
        <v>0</v>
      </c>
      <c r="CD23">
        <f t="shared" si="17"/>
        <v>0</v>
      </c>
      <c r="CE23">
        <v>0</v>
      </c>
      <c r="CF23">
        <v>0</v>
      </c>
      <c r="CG23">
        <v>0</v>
      </c>
      <c r="CH23">
        <f t="shared" si="18"/>
        <v>0</v>
      </c>
      <c r="CI23">
        <v>0</v>
      </c>
      <c r="CJ23">
        <v>0</v>
      </c>
      <c r="CK23">
        <v>0</v>
      </c>
      <c r="CL23">
        <f>SUM(CI23:CK23)</f>
        <v>0</v>
      </c>
      <c r="CM23">
        <v>0</v>
      </c>
      <c r="CN23">
        <v>0</v>
      </c>
      <c r="CO23">
        <v>0</v>
      </c>
      <c r="CP23">
        <f t="shared" si="20"/>
        <v>0</v>
      </c>
      <c r="CQ23">
        <v>0</v>
      </c>
      <c r="CR23">
        <v>0</v>
      </c>
      <c r="CS23">
        <v>0</v>
      </c>
      <c r="CT23">
        <f t="shared" si="21"/>
        <v>0</v>
      </c>
      <c r="CU23">
        <v>8</v>
      </c>
      <c r="CV23">
        <v>1</v>
      </c>
      <c r="CW23">
        <v>0</v>
      </c>
      <c r="CX23">
        <f t="shared" si="22"/>
        <v>9</v>
      </c>
    </row>
    <row r="24" spans="1:102" ht="28.5" customHeight="1">
      <c r="A24">
        <v>21</v>
      </c>
      <c r="B24" t="s">
        <v>58</v>
      </c>
      <c r="C24" t="s">
        <v>201</v>
      </c>
      <c r="D24" t="s">
        <v>259</v>
      </c>
      <c r="E24" t="s">
        <v>88</v>
      </c>
      <c r="F24" t="s">
        <v>41</v>
      </c>
      <c r="G24" t="s">
        <v>41</v>
      </c>
      <c r="H24">
        <v>0</v>
      </c>
      <c r="I24">
        <v>0</v>
      </c>
      <c r="J24">
        <v>0</v>
      </c>
      <c r="K24">
        <v>0</v>
      </c>
      <c r="L24">
        <v>1</v>
      </c>
      <c r="M24" t="s">
        <v>235</v>
      </c>
      <c r="N24" t="s">
        <v>39</v>
      </c>
      <c r="O24">
        <v>117</v>
      </c>
      <c r="P24">
        <v>0</v>
      </c>
      <c r="Q24">
        <v>0</v>
      </c>
      <c r="R24">
        <v>0</v>
      </c>
      <c r="S24">
        <f t="shared" si="0"/>
        <v>0</v>
      </c>
      <c r="T24">
        <v>0</v>
      </c>
      <c r="U24">
        <v>0</v>
      </c>
      <c r="V24">
        <v>0</v>
      </c>
      <c r="W24">
        <f t="shared" si="1"/>
        <v>0</v>
      </c>
      <c r="X24">
        <v>0</v>
      </c>
      <c r="Y24">
        <v>0</v>
      </c>
      <c r="Z24">
        <v>0</v>
      </c>
      <c r="AA24">
        <f t="shared" si="23"/>
        <v>0</v>
      </c>
      <c r="AB24">
        <v>22</v>
      </c>
      <c r="AC24">
        <v>13</v>
      </c>
      <c r="AD24">
        <v>0</v>
      </c>
      <c r="AE24">
        <f t="shared" si="2"/>
        <v>35</v>
      </c>
      <c r="AF24">
        <v>50</v>
      </c>
      <c r="AG24">
        <v>17</v>
      </c>
      <c r="AH24">
        <v>0</v>
      </c>
      <c r="AI24">
        <f t="shared" si="26"/>
        <v>67</v>
      </c>
      <c r="AJ24">
        <v>12</v>
      </c>
      <c r="AK24">
        <v>3</v>
      </c>
      <c r="AL24">
        <v>0</v>
      </c>
      <c r="AM24">
        <f t="shared" si="28"/>
        <v>15</v>
      </c>
      <c r="AN24">
        <f t="shared" si="4"/>
        <v>84</v>
      </c>
      <c r="AO24">
        <f t="shared" si="5"/>
        <v>33</v>
      </c>
      <c r="AP24">
        <f t="shared" si="6"/>
        <v>0</v>
      </c>
      <c r="AQ24">
        <f t="shared" si="7"/>
        <v>117</v>
      </c>
      <c r="AR24">
        <v>9</v>
      </c>
      <c r="AS24">
        <v>4</v>
      </c>
      <c r="AT24">
        <v>0</v>
      </c>
      <c r="AU24">
        <f t="shared" si="27"/>
        <v>13</v>
      </c>
      <c r="AV24">
        <v>0</v>
      </c>
      <c r="AW24">
        <v>0</v>
      </c>
      <c r="AX24">
        <v>0</v>
      </c>
      <c r="AY24">
        <f t="shared" si="29"/>
        <v>0</v>
      </c>
      <c r="AZ24">
        <v>0</v>
      </c>
      <c r="BA24">
        <v>0</v>
      </c>
      <c r="BB24">
        <v>0</v>
      </c>
      <c r="BC24">
        <f t="shared" si="10"/>
        <v>0</v>
      </c>
      <c r="BD24">
        <v>75</v>
      </c>
      <c r="BE24">
        <v>28</v>
      </c>
      <c r="BF24">
        <v>0</v>
      </c>
      <c r="BG24">
        <f>BD24+BE24+BF24</f>
        <v>103</v>
      </c>
      <c r="BI24">
        <v>1</v>
      </c>
      <c r="BK24">
        <f t="shared" si="30"/>
        <v>1</v>
      </c>
      <c r="BL24">
        <f t="shared" si="24"/>
        <v>84</v>
      </c>
      <c r="BM24">
        <f t="shared" si="25"/>
        <v>33</v>
      </c>
      <c r="BN24">
        <f t="shared" si="13"/>
        <v>0</v>
      </c>
      <c r="BO24">
        <v>13</v>
      </c>
      <c r="BP24">
        <v>1</v>
      </c>
      <c r="BR24">
        <f t="shared" si="14"/>
        <v>14</v>
      </c>
      <c r="BS24">
        <v>0</v>
      </c>
      <c r="BT24">
        <v>0</v>
      </c>
      <c r="BU24">
        <v>0</v>
      </c>
      <c r="BV24">
        <f t="shared" si="15"/>
        <v>0</v>
      </c>
      <c r="BW24">
        <v>0</v>
      </c>
      <c r="BX24">
        <v>0</v>
      </c>
      <c r="BY24">
        <v>0</v>
      </c>
      <c r="BZ24">
        <f t="shared" si="16"/>
        <v>0</v>
      </c>
      <c r="CA24">
        <v>0</v>
      </c>
      <c r="CB24">
        <v>0</v>
      </c>
      <c r="CC24">
        <v>0</v>
      </c>
      <c r="CD24">
        <f t="shared" si="17"/>
        <v>0</v>
      </c>
      <c r="CE24">
        <v>0</v>
      </c>
      <c r="CF24">
        <v>0</v>
      </c>
      <c r="CG24">
        <v>0</v>
      </c>
      <c r="CH24">
        <f t="shared" si="18"/>
        <v>0</v>
      </c>
      <c r="CI24">
        <v>0</v>
      </c>
      <c r="CJ24">
        <v>0</v>
      </c>
      <c r="CK24">
        <v>0</v>
      </c>
      <c r="CM24">
        <v>0</v>
      </c>
      <c r="CN24">
        <v>0</v>
      </c>
      <c r="CO24">
        <v>0</v>
      </c>
      <c r="CP24">
        <f t="shared" si="20"/>
        <v>0</v>
      </c>
      <c r="CQ24">
        <v>0</v>
      </c>
      <c r="CR24">
        <v>0</v>
      </c>
      <c r="CS24">
        <v>0</v>
      </c>
      <c r="CT24">
        <f t="shared" si="21"/>
        <v>0</v>
      </c>
      <c r="CU24">
        <v>71</v>
      </c>
      <c r="CV24">
        <v>32</v>
      </c>
      <c r="CW24">
        <v>0</v>
      </c>
      <c r="CX24">
        <f t="shared" si="22"/>
        <v>103</v>
      </c>
    </row>
    <row r="25" spans="1:102" ht="27" customHeight="1">
      <c r="A25">
        <v>22</v>
      </c>
      <c r="B25" t="s">
        <v>46</v>
      </c>
      <c r="C25" t="s">
        <v>202</v>
      </c>
      <c r="D25" t="s">
        <v>251</v>
      </c>
      <c r="E25" t="s">
        <v>88</v>
      </c>
      <c r="F25" t="s">
        <v>41</v>
      </c>
      <c r="G25" t="s">
        <v>41</v>
      </c>
      <c r="H25">
        <v>1</v>
      </c>
      <c r="I25">
        <v>0</v>
      </c>
      <c r="J25">
        <v>0</v>
      </c>
      <c r="K25">
        <v>0</v>
      </c>
      <c r="L25">
        <v>0</v>
      </c>
      <c r="M25" t="s">
        <v>94</v>
      </c>
      <c r="N25" t="s">
        <v>169</v>
      </c>
      <c r="O25">
        <v>9</v>
      </c>
      <c r="P25">
        <v>0</v>
      </c>
      <c r="Q25">
        <v>0</v>
      </c>
      <c r="R25">
        <v>0</v>
      </c>
      <c r="S25">
        <f t="shared" si="0"/>
        <v>0</v>
      </c>
      <c r="T25">
        <v>0</v>
      </c>
      <c r="U25">
        <v>0</v>
      </c>
      <c r="V25">
        <v>0</v>
      </c>
      <c r="W25">
        <f t="shared" si="1"/>
        <v>0</v>
      </c>
      <c r="X25">
        <v>0</v>
      </c>
      <c r="Y25">
        <v>0</v>
      </c>
      <c r="Z25">
        <v>0</v>
      </c>
      <c r="AA25">
        <f t="shared" si="23"/>
        <v>0</v>
      </c>
      <c r="AB25">
        <v>0</v>
      </c>
      <c r="AC25">
        <v>0</v>
      </c>
      <c r="AD25">
        <v>0</v>
      </c>
      <c r="AE25">
        <f t="shared" si="2"/>
        <v>0</v>
      </c>
      <c r="AF25">
        <v>9</v>
      </c>
      <c r="AG25">
        <v>0</v>
      </c>
      <c r="AH25">
        <v>0</v>
      </c>
      <c r="AI25">
        <f t="shared" si="26"/>
        <v>9</v>
      </c>
      <c r="AJ25">
        <v>0</v>
      </c>
      <c r="AK25">
        <v>0</v>
      </c>
      <c r="AL25">
        <v>0</v>
      </c>
      <c r="AM25">
        <v>0</v>
      </c>
      <c r="AN25">
        <f t="shared" si="4"/>
        <v>9</v>
      </c>
      <c r="AO25">
        <f t="shared" si="5"/>
        <v>0</v>
      </c>
      <c r="AP25">
        <f t="shared" si="6"/>
        <v>0</v>
      </c>
      <c r="AQ25">
        <f t="shared" si="7"/>
        <v>9</v>
      </c>
      <c r="AR25">
        <v>1</v>
      </c>
      <c r="AS25">
        <v>0</v>
      </c>
      <c r="AT25">
        <v>0</v>
      </c>
      <c r="AU25">
        <f t="shared" si="27"/>
        <v>1</v>
      </c>
      <c r="AV25">
        <v>0</v>
      </c>
      <c r="AW25">
        <v>0</v>
      </c>
      <c r="AX25">
        <v>0</v>
      </c>
      <c r="AY25">
        <f t="shared" si="29"/>
        <v>0</v>
      </c>
      <c r="AZ25">
        <v>0</v>
      </c>
      <c r="BA25">
        <v>0</v>
      </c>
      <c r="BB25">
        <v>0</v>
      </c>
      <c r="BC25">
        <f t="shared" si="10"/>
        <v>0</v>
      </c>
      <c r="BD25">
        <v>8</v>
      </c>
      <c r="BE25">
        <v>0</v>
      </c>
      <c r="BF25">
        <v>0</v>
      </c>
      <c r="BG25">
        <f>SUM(BD25:BF25)</f>
        <v>8</v>
      </c>
      <c r="BH25">
        <v>0</v>
      </c>
      <c r="BI25">
        <v>0</v>
      </c>
      <c r="BJ25">
        <v>0</v>
      </c>
      <c r="BK25">
        <v>0</v>
      </c>
      <c r="BL25">
        <f t="shared" si="24"/>
        <v>9</v>
      </c>
      <c r="BM25">
        <f t="shared" si="25"/>
        <v>0</v>
      </c>
      <c r="BN25">
        <f t="shared" si="13"/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f t="shared" si="15"/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f>SUM(CI25:CK25)</f>
        <v>0</v>
      </c>
      <c r="CM25">
        <v>0</v>
      </c>
      <c r="CN25">
        <v>0</v>
      </c>
      <c r="CO25">
        <v>0</v>
      </c>
      <c r="CP25">
        <f t="shared" si="20"/>
        <v>0</v>
      </c>
      <c r="CQ25">
        <v>0</v>
      </c>
      <c r="CR25">
        <v>0</v>
      </c>
      <c r="CS25">
        <v>0</v>
      </c>
      <c r="CT25">
        <f t="shared" si="21"/>
        <v>0</v>
      </c>
      <c r="CU25">
        <v>9</v>
      </c>
      <c r="CV25">
        <v>0</v>
      </c>
      <c r="CW25">
        <v>0</v>
      </c>
      <c r="CX25">
        <f t="shared" si="22"/>
        <v>9</v>
      </c>
    </row>
    <row r="26" spans="1:102" ht="30.75" customHeight="1">
      <c r="A26">
        <v>23</v>
      </c>
      <c r="B26" t="s">
        <v>92</v>
      </c>
      <c r="C26" t="s">
        <v>93</v>
      </c>
      <c r="D26" t="s">
        <v>253</v>
      </c>
      <c r="E26" t="s">
        <v>88</v>
      </c>
      <c r="F26" t="s">
        <v>41</v>
      </c>
      <c r="G26" t="s">
        <v>41</v>
      </c>
      <c r="H26">
        <v>0</v>
      </c>
      <c r="I26">
        <v>0</v>
      </c>
      <c r="J26">
        <v>0</v>
      </c>
      <c r="K26">
        <v>0</v>
      </c>
      <c r="L26">
        <v>1</v>
      </c>
      <c r="M26" t="s">
        <v>144</v>
      </c>
      <c r="N26" t="s">
        <v>39</v>
      </c>
      <c r="O26">
        <v>44</v>
      </c>
      <c r="P26">
        <v>0</v>
      </c>
      <c r="Q26">
        <v>0</v>
      </c>
      <c r="R26">
        <v>0</v>
      </c>
      <c r="S26">
        <f t="shared" si="0"/>
        <v>0</v>
      </c>
      <c r="T26">
        <v>0</v>
      </c>
      <c r="U26">
        <v>0</v>
      </c>
      <c r="V26">
        <v>0</v>
      </c>
      <c r="W26">
        <f t="shared" si="1"/>
        <v>0</v>
      </c>
      <c r="X26">
        <v>0</v>
      </c>
      <c r="Y26">
        <v>0</v>
      </c>
      <c r="Z26">
        <v>0</v>
      </c>
      <c r="AA26">
        <f t="shared" si="23"/>
        <v>0</v>
      </c>
      <c r="AB26">
        <v>5</v>
      </c>
      <c r="AC26">
        <v>4</v>
      </c>
      <c r="AD26">
        <v>0</v>
      </c>
      <c r="AE26">
        <f t="shared" si="2"/>
        <v>9</v>
      </c>
      <c r="AF26">
        <v>20</v>
      </c>
      <c r="AG26">
        <v>7</v>
      </c>
      <c r="AH26">
        <v>0</v>
      </c>
      <c r="AI26">
        <f t="shared" si="26"/>
        <v>27</v>
      </c>
      <c r="AJ26">
        <v>1</v>
      </c>
      <c r="AK26">
        <v>7</v>
      </c>
      <c r="AL26">
        <v>0</v>
      </c>
      <c r="AM26">
        <f t="shared" ref="AM26:AM52" si="32">SUM(AJ26:AL26)</f>
        <v>8</v>
      </c>
      <c r="AN26">
        <f t="shared" si="4"/>
        <v>26</v>
      </c>
      <c r="AO26">
        <f t="shared" si="5"/>
        <v>18</v>
      </c>
      <c r="AP26">
        <f t="shared" si="6"/>
        <v>0</v>
      </c>
      <c r="AQ26">
        <f t="shared" si="7"/>
        <v>44</v>
      </c>
      <c r="AR26">
        <v>3</v>
      </c>
      <c r="AS26">
        <v>0</v>
      </c>
      <c r="AT26">
        <v>0</v>
      </c>
      <c r="AU26">
        <f t="shared" si="27"/>
        <v>3</v>
      </c>
      <c r="AV26">
        <v>0</v>
      </c>
      <c r="AW26">
        <v>0</v>
      </c>
      <c r="AX26">
        <v>0</v>
      </c>
      <c r="AY26">
        <f t="shared" si="29"/>
        <v>0</v>
      </c>
      <c r="AZ26">
        <v>0</v>
      </c>
      <c r="BA26">
        <v>0</v>
      </c>
      <c r="BB26">
        <v>0</v>
      </c>
      <c r="BC26">
        <f t="shared" si="10"/>
        <v>0</v>
      </c>
      <c r="BD26">
        <v>23</v>
      </c>
      <c r="BE26">
        <v>18</v>
      </c>
      <c r="BF26">
        <v>0</v>
      </c>
      <c r="BG26">
        <f>BD26+BE26+BF26</f>
        <v>41</v>
      </c>
      <c r="BH26">
        <v>0</v>
      </c>
      <c r="BI26">
        <v>0</v>
      </c>
      <c r="BJ26">
        <v>0</v>
      </c>
      <c r="BK26">
        <f t="shared" ref="BK26:BK46" si="33">SUM(BH26:BJ26)</f>
        <v>0</v>
      </c>
      <c r="BL26">
        <f t="shared" si="24"/>
        <v>26</v>
      </c>
      <c r="BM26">
        <f t="shared" si="25"/>
        <v>18</v>
      </c>
      <c r="BN26">
        <f t="shared" si="13"/>
        <v>0</v>
      </c>
      <c r="BO26">
        <v>4</v>
      </c>
      <c r="BP26">
        <v>0</v>
      </c>
      <c r="BQ26">
        <v>0</v>
      </c>
      <c r="BR26">
        <f t="shared" ref="BR26:BR33" si="34">SUM(BO26:BQ26)</f>
        <v>4</v>
      </c>
      <c r="BS26">
        <v>0</v>
      </c>
      <c r="BT26">
        <v>0</v>
      </c>
      <c r="BU26">
        <v>0</v>
      </c>
      <c r="BV26">
        <f t="shared" si="15"/>
        <v>0</v>
      </c>
      <c r="BW26">
        <v>0</v>
      </c>
      <c r="BX26">
        <v>0</v>
      </c>
      <c r="BY26">
        <v>0</v>
      </c>
      <c r="CA26">
        <v>0</v>
      </c>
      <c r="CB26">
        <v>0</v>
      </c>
      <c r="CC26">
        <v>0</v>
      </c>
      <c r="CE26">
        <v>0</v>
      </c>
      <c r="CF26">
        <v>0</v>
      </c>
      <c r="CG26">
        <v>0</v>
      </c>
      <c r="CI26">
        <v>0</v>
      </c>
      <c r="CJ26">
        <v>0</v>
      </c>
      <c r="CK26">
        <v>0</v>
      </c>
      <c r="CL26">
        <f>SUM(CI26:CK26)</f>
        <v>0</v>
      </c>
      <c r="CP26">
        <f t="shared" si="20"/>
        <v>0</v>
      </c>
      <c r="CQ26">
        <v>0</v>
      </c>
      <c r="CR26">
        <v>0</v>
      </c>
      <c r="CS26">
        <v>0</v>
      </c>
      <c r="CT26">
        <f t="shared" si="21"/>
        <v>0</v>
      </c>
      <c r="CU26">
        <v>22</v>
      </c>
      <c r="CV26">
        <v>18</v>
      </c>
      <c r="CX26">
        <f t="shared" si="22"/>
        <v>40</v>
      </c>
    </row>
    <row r="27" spans="1:102" ht="39.75" customHeight="1">
      <c r="A27">
        <v>24</v>
      </c>
      <c r="B27" t="s">
        <v>46</v>
      </c>
      <c r="C27" t="s">
        <v>176</v>
      </c>
      <c r="D27" t="s">
        <v>262</v>
      </c>
      <c r="E27" t="s">
        <v>88</v>
      </c>
      <c r="F27" t="s">
        <v>41</v>
      </c>
      <c r="G27" t="s">
        <v>41</v>
      </c>
      <c r="H27">
        <v>1</v>
      </c>
      <c r="I27">
        <v>0</v>
      </c>
      <c r="J27">
        <v>0</v>
      </c>
      <c r="K27">
        <v>0</v>
      </c>
      <c r="L27">
        <v>0</v>
      </c>
      <c r="M27" t="s">
        <v>144</v>
      </c>
      <c r="N27" t="s">
        <v>39</v>
      </c>
      <c r="O27">
        <v>12</v>
      </c>
      <c r="P27">
        <v>0</v>
      </c>
      <c r="Q27">
        <v>0</v>
      </c>
      <c r="R27">
        <v>0</v>
      </c>
      <c r="S27">
        <f t="shared" si="0"/>
        <v>0</v>
      </c>
      <c r="T27">
        <v>0</v>
      </c>
      <c r="U27">
        <v>0</v>
      </c>
      <c r="V27">
        <v>0</v>
      </c>
      <c r="W27">
        <f t="shared" si="1"/>
        <v>0</v>
      </c>
      <c r="X27">
        <v>0</v>
      </c>
      <c r="Y27">
        <v>0</v>
      </c>
      <c r="Z27">
        <v>0</v>
      </c>
      <c r="AA27">
        <f t="shared" si="23"/>
        <v>0</v>
      </c>
      <c r="AB27">
        <v>2</v>
      </c>
      <c r="AC27">
        <v>0</v>
      </c>
      <c r="AD27">
        <v>0</v>
      </c>
      <c r="AE27">
        <f t="shared" si="2"/>
        <v>2</v>
      </c>
      <c r="AF27">
        <v>7</v>
      </c>
      <c r="AG27">
        <v>3</v>
      </c>
      <c r="AH27">
        <v>0</v>
      </c>
      <c r="AI27">
        <f t="shared" si="26"/>
        <v>10</v>
      </c>
      <c r="AJ27">
        <v>0</v>
      </c>
      <c r="AK27">
        <v>0</v>
      </c>
      <c r="AL27">
        <v>0</v>
      </c>
      <c r="AM27">
        <f t="shared" si="32"/>
        <v>0</v>
      </c>
      <c r="AN27">
        <f t="shared" si="4"/>
        <v>9</v>
      </c>
      <c r="AO27">
        <f t="shared" si="5"/>
        <v>3</v>
      </c>
      <c r="AP27">
        <f t="shared" si="6"/>
        <v>0</v>
      </c>
      <c r="AQ27">
        <f t="shared" si="7"/>
        <v>12</v>
      </c>
      <c r="AR27">
        <v>1</v>
      </c>
      <c r="AS27">
        <v>1</v>
      </c>
      <c r="AT27">
        <v>0</v>
      </c>
      <c r="AU27">
        <f t="shared" si="27"/>
        <v>2</v>
      </c>
      <c r="AV27">
        <v>0</v>
      </c>
      <c r="AW27">
        <v>0</v>
      </c>
      <c r="AX27">
        <v>0</v>
      </c>
      <c r="AY27">
        <f t="shared" si="29"/>
        <v>0</v>
      </c>
      <c r="AZ27">
        <v>0</v>
      </c>
      <c r="BA27">
        <v>0</v>
      </c>
      <c r="BB27">
        <v>0</v>
      </c>
      <c r="BC27">
        <f t="shared" si="10"/>
        <v>0</v>
      </c>
      <c r="BD27">
        <v>8</v>
      </c>
      <c r="BE27">
        <v>2</v>
      </c>
      <c r="BF27">
        <v>0</v>
      </c>
      <c r="BG27">
        <f>SUM(BD27:BF27)</f>
        <v>10</v>
      </c>
      <c r="BH27">
        <v>0</v>
      </c>
      <c r="BI27">
        <v>0</v>
      </c>
      <c r="BJ27">
        <v>0</v>
      </c>
      <c r="BK27">
        <f t="shared" si="33"/>
        <v>0</v>
      </c>
      <c r="BL27">
        <f t="shared" si="24"/>
        <v>9</v>
      </c>
      <c r="BM27">
        <f t="shared" si="25"/>
        <v>3</v>
      </c>
      <c r="BN27">
        <f t="shared" si="13"/>
        <v>0</v>
      </c>
      <c r="BO27">
        <v>0</v>
      </c>
      <c r="BP27">
        <v>0</v>
      </c>
      <c r="BQ27">
        <v>0</v>
      </c>
      <c r="BR27">
        <f t="shared" si="34"/>
        <v>0</v>
      </c>
      <c r="BS27">
        <v>0</v>
      </c>
      <c r="BT27">
        <v>0</v>
      </c>
      <c r="BU27">
        <v>0</v>
      </c>
      <c r="BV27">
        <f t="shared" si="15"/>
        <v>0</v>
      </c>
      <c r="BW27">
        <v>0</v>
      </c>
      <c r="BX27">
        <v>0</v>
      </c>
      <c r="BY27">
        <v>0</v>
      </c>
      <c r="BZ27">
        <f t="shared" ref="BZ27:BZ39" si="35">SUM(BW27:BY27)</f>
        <v>0</v>
      </c>
      <c r="CA27">
        <v>0</v>
      </c>
      <c r="CB27">
        <v>0</v>
      </c>
      <c r="CC27">
        <v>0</v>
      </c>
      <c r="CD27">
        <f t="shared" ref="CD27:CD52" si="36">SUM(CA27:CC27)</f>
        <v>0</v>
      </c>
      <c r="CE27">
        <v>0</v>
      </c>
      <c r="CF27">
        <v>0</v>
      </c>
      <c r="CG27">
        <v>0</v>
      </c>
      <c r="CH27">
        <f t="shared" ref="CH27:CH52" si="37">SUM(CE27:CG27)</f>
        <v>0</v>
      </c>
      <c r="CI27">
        <v>0</v>
      </c>
      <c r="CJ27">
        <v>0</v>
      </c>
      <c r="CK27">
        <v>0</v>
      </c>
      <c r="CL27">
        <f>SUM(CI27:CK27)</f>
        <v>0</v>
      </c>
      <c r="CM27">
        <v>0</v>
      </c>
      <c r="CN27">
        <v>0</v>
      </c>
      <c r="CO27">
        <v>0</v>
      </c>
      <c r="CP27">
        <f t="shared" si="20"/>
        <v>0</v>
      </c>
      <c r="CQ27">
        <v>0</v>
      </c>
      <c r="CR27">
        <v>0</v>
      </c>
      <c r="CS27">
        <v>0</v>
      </c>
      <c r="CT27">
        <f t="shared" si="21"/>
        <v>0</v>
      </c>
      <c r="CU27">
        <v>8</v>
      </c>
      <c r="CV27">
        <v>2</v>
      </c>
      <c r="CW27">
        <v>0</v>
      </c>
      <c r="CX27">
        <f t="shared" si="22"/>
        <v>10</v>
      </c>
    </row>
    <row r="28" spans="1:102" ht="24" customHeight="1">
      <c r="A28">
        <v>25</v>
      </c>
      <c r="B28" t="s">
        <v>92</v>
      </c>
      <c r="C28" t="s">
        <v>203</v>
      </c>
      <c r="D28" t="s">
        <v>263</v>
      </c>
      <c r="E28" t="s">
        <v>88</v>
      </c>
      <c r="F28" t="s">
        <v>41</v>
      </c>
      <c r="G28" t="s">
        <v>41</v>
      </c>
      <c r="H28">
        <v>0</v>
      </c>
      <c r="I28">
        <v>0</v>
      </c>
      <c r="J28">
        <v>0</v>
      </c>
      <c r="K28">
        <v>0</v>
      </c>
      <c r="L28">
        <v>1</v>
      </c>
      <c r="M28" t="s">
        <v>144</v>
      </c>
      <c r="N28" t="s">
        <v>39</v>
      </c>
      <c r="O28">
        <v>6</v>
      </c>
      <c r="P28">
        <v>0</v>
      </c>
      <c r="Q28">
        <v>0</v>
      </c>
      <c r="R28">
        <v>0</v>
      </c>
      <c r="S28">
        <f t="shared" si="0"/>
        <v>0</v>
      </c>
      <c r="T28">
        <v>0</v>
      </c>
      <c r="U28">
        <v>0</v>
      </c>
      <c r="V28">
        <v>0</v>
      </c>
      <c r="W28">
        <f t="shared" si="1"/>
        <v>0</v>
      </c>
      <c r="X28">
        <v>0</v>
      </c>
      <c r="Y28">
        <v>0</v>
      </c>
      <c r="AA28">
        <f t="shared" si="23"/>
        <v>0</v>
      </c>
      <c r="AB28">
        <v>0</v>
      </c>
      <c r="AC28">
        <v>0</v>
      </c>
      <c r="AD28">
        <v>0</v>
      </c>
      <c r="AE28">
        <f t="shared" si="2"/>
        <v>0</v>
      </c>
      <c r="AF28">
        <v>3</v>
      </c>
      <c r="AG28">
        <v>3</v>
      </c>
      <c r="AH28">
        <v>0</v>
      </c>
      <c r="AI28">
        <f t="shared" si="26"/>
        <v>6</v>
      </c>
      <c r="AJ28">
        <v>0</v>
      </c>
      <c r="AK28">
        <v>0</v>
      </c>
      <c r="AL28">
        <v>0</v>
      </c>
      <c r="AM28">
        <f t="shared" si="32"/>
        <v>0</v>
      </c>
      <c r="AN28">
        <f t="shared" si="4"/>
        <v>3</v>
      </c>
      <c r="AO28">
        <f t="shared" si="5"/>
        <v>3</v>
      </c>
      <c r="AP28">
        <f t="shared" si="6"/>
        <v>0</v>
      </c>
      <c r="AQ28">
        <f t="shared" si="7"/>
        <v>6</v>
      </c>
      <c r="AR28">
        <v>0</v>
      </c>
      <c r="AS28">
        <v>1</v>
      </c>
      <c r="AT28">
        <v>0</v>
      </c>
      <c r="AU28">
        <f t="shared" si="27"/>
        <v>1</v>
      </c>
      <c r="AV28">
        <v>0</v>
      </c>
      <c r="AW28">
        <v>0</v>
      </c>
      <c r="AX28">
        <v>0</v>
      </c>
      <c r="AY28">
        <f t="shared" si="29"/>
        <v>0</v>
      </c>
      <c r="AZ28">
        <v>0</v>
      </c>
      <c r="BA28">
        <v>0</v>
      </c>
      <c r="BB28">
        <v>0</v>
      </c>
      <c r="BC28">
        <f t="shared" si="10"/>
        <v>0</v>
      </c>
      <c r="BD28">
        <v>3</v>
      </c>
      <c r="BE28">
        <v>2</v>
      </c>
      <c r="BF28">
        <v>0</v>
      </c>
      <c r="BG28">
        <f>BD28+BE28+BF28</f>
        <v>5</v>
      </c>
      <c r="BH28">
        <v>0</v>
      </c>
      <c r="BI28">
        <v>0</v>
      </c>
      <c r="BJ28">
        <v>0</v>
      </c>
      <c r="BK28">
        <f t="shared" si="33"/>
        <v>0</v>
      </c>
      <c r="BL28">
        <f t="shared" si="24"/>
        <v>3</v>
      </c>
      <c r="BM28">
        <f t="shared" si="25"/>
        <v>3</v>
      </c>
      <c r="BN28">
        <f t="shared" si="13"/>
        <v>0</v>
      </c>
      <c r="BO28">
        <v>0</v>
      </c>
      <c r="BP28">
        <v>0</v>
      </c>
      <c r="BQ28">
        <v>0</v>
      </c>
      <c r="BR28">
        <f t="shared" si="34"/>
        <v>0</v>
      </c>
      <c r="BS28">
        <v>0</v>
      </c>
      <c r="BT28">
        <v>0</v>
      </c>
      <c r="BU28">
        <v>0</v>
      </c>
      <c r="BV28">
        <f t="shared" si="15"/>
        <v>0</v>
      </c>
      <c r="BW28">
        <v>0</v>
      </c>
      <c r="BX28">
        <v>0</v>
      </c>
      <c r="BY28">
        <v>0</v>
      </c>
      <c r="BZ28">
        <f t="shared" si="35"/>
        <v>0</v>
      </c>
      <c r="CA28">
        <v>0</v>
      </c>
      <c r="CB28">
        <v>0</v>
      </c>
      <c r="CC28">
        <v>0</v>
      </c>
      <c r="CD28">
        <f t="shared" si="36"/>
        <v>0</v>
      </c>
      <c r="CE28">
        <v>0</v>
      </c>
      <c r="CF28">
        <v>0</v>
      </c>
      <c r="CG28">
        <v>0</v>
      </c>
      <c r="CH28">
        <f t="shared" si="37"/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f t="shared" si="20"/>
        <v>0</v>
      </c>
      <c r="CQ28">
        <v>0</v>
      </c>
      <c r="CR28">
        <v>0</v>
      </c>
      <c r="CS28">
        <v>0</v>
      </c>
      <c r="CT28">
        <f t="shared" si="21"/>
        <v>0</v>
      </c>
      <c r="CU28">
        <v>3</v>
      </c>
      <c r="CV28">
        <v>3</v>
      </c>
      <c r="CW28">
        <v>0</v>
      </c>
      <c r="CX28">
        <f t="shared" si="22"/>
        <v>6</v>
      </c>
    </row>
    <row r="29" spans="1:102" ht="25.5" customHeight="1">
      <c r="A29">
        <v>26</v>
      </c>
      <c r="B29" t="s">
        <v>46</v>
      </c>
      <c r="C29" t="s">
        <v>204</v>
      </c>
      <c r="D29" t="s">
        <v>264</v>
      </c>
      <c r="E29" t="s">
        <v>88</v>
      </c>
      <c r="F29" t="s">
        <v>41</v>
      </c>
      <c r="G29" t="s">
        <v>41</v>
      </c>
      <c r="H29">
        <v>1</v>
      </c>
      <c r="I29">
        <v>0</v>
      </c>
      <c r="J29">
        <v>0</v>
      </c>
      <c r="K29">
        <v>0</v>
      </c>
      <c r="L29">
        <v>0</v>
      </c>
      <c r="M29" t="s">
        <v>236</v>
      </c>
      <c r="N29" t="s">
        <v>169</v>
      </c>
      <c r="O29">
        <v>12</v>
      </c>
      <c r="P29">
        <v>0</v>
      </c>
      <c r="Q29">
        <v>0</v>
      </c>
      <c r="R29">
        <v>0</v>
      </c>
      <c r="S29">
        <f t="shared" si="0"/>
        <v>0</v>
      </c>
      <c r="T29">
        <v>0</v>
      </c>
      <c r="U29">
        <v>0</v>
      </c>
      <c r="V29">
        <v>0</v>
      </c>
      <c r="W29">
        <f t="shared" si="1"/>
        <v>0</v>
      </c>
      <c r="X29">
        <v>0</v>
      </c>
      <c r="Y29">
        <v>0</v>
      </c>
      <c r="Z29">
        <v>0</v>
      </c>
      <c r="AA29">
        <f t="shared" si="23"/>
        <v>0</v>
      </c>
      <c r="AB29">
        <v>1</v>
      </c>
      <c r="AC29">
        <v>0</v>
      </c>
      <c r="AD29">
        <v>0</v>
      </c>
      <c r="AE29">
        <f t="shared" si="2"/>
        <v>1</v>
      </c>
      <c r="AF29">
        <v>6</v>
      </c>
      <c r="AG29">
        <v>5</v>
      </c>
      <c r="AH29">
        <v>0</v>
      </c>
      <c r="AI29">
        <f t="shared" si="26"/>
        <v>11</v>
      </c>
      <c r="AJ29">
        <v>0</v>
      </c>
      <c r="AK29">
        <v>0</v>
      </c>
      <c r="AL29">
        <v>0</v>
      </c>
      <c r="AM29">
        <f t="shared" si="32"/>
        <v>0</v>
      </c>
      <c r="AN29">
        <f t="shared" si="4"/>
        <v>7</v>
      </c>
      <c r="AO29">
        <f t="shared" si="5"/>
        <v>5</v>
      </c>
      <c r="AP29">
        <f t="shared" si="6"/>
        <v>0</v>
      </c>
      <c r="AQ29">
        <f t="shared" si="7"/>
        <v>12</v>
      </c>
      <c r="AR29">
        <v>0</v>
      </c>
      <c r="AS29">
        <v>0</v>
      </c>
      <c r="AT29">
        <v>0</v>
      </c>
      <c r="AU29">
        <f t="shared" si="27"/>
        <v>0</v>
      </c>
      <c r="AV29">
        <v>0</v>
      </c>
      <c r="AW29">
        <v>0</v>
      </c>
      <c r="AX29">
        <v>0</v>
      </c>
      <c r="AY29">
        <f t="shared" si="29"/>
        <v>0</v>
      </c>
      <c r="AZ29">
        <v>0</v>
      </c>
      <c r="BA29">
        <v>0</v>
      </c>
      <c r="BB29">
        <v>0</v>
      </c>
      <c r="BC29">
        <f t="shared" si="10"/>
        <v>0</v>
      </c>
      <c r="BD29">
        <v>7</v>
      </c>
      <c r="BE29">
        <v>5</v>
      </c>
      <c r="BF29">
        <v>0</v>
      </c>
      <c r="BG29">
        <f>SUM(BD29:BF29)</f>
        <v>12</v>
      </c>
      <c r="BH29">
        <v>0</v>
      </c>
      <c r="BI29">
        <v>0</v>
      </c>
      <c r="BJ29">
        <v>0</v>
      </c>
      <c r="BK29">
        <f t="shared" si="33"/>
        <v>0</v>
      </c>
      <c r="BL29">
        <f t="shared" si="24"/>
        <v>7</v>
      </c>
      <c r="BM29">
        <f t="shared" si="25"/>
        <v>5</v>
      </c>
      <c r="BN29">
        <f t="shared" si="13"/>
        <v>0</v>
      </c>
      <c r="BO29">
        <v>0</v>
      </c>
      <c r="BP29">
        <v>0</v>
      </c>
      <c r="BQ29">
        <v>0</v>
      </c>
      <c r="BR29">
        <f t="shared" si="34"/>
        <v>0</v>
      </c>
      <c r="BS29">
        <v>0</v>
      </c>
      <c r="BT29">
        <v>0</v>
      </c>
      <c r="BU29">
        <v>0</v>
      </c>
      <c r="BV29">
        <f t="shared" si="15"/>
        <v>0</v>
      </c>
      <c r="BW29">
        <v>0</v>
      </c>
      <c r="BX29">
        <v>0</v>
      </c>
      <c r="BY29">
        <v>0</v>
      </c>
      <c r="BZ29">
        <f t="shared" si="35"/>
        <v>0</v>
      </c>
      <c r="CA29">
        <v>0</v>
      </c>
      <c r="CB29">
        <v>0</v>
      </c>
      <c r="CC29">
        <v>0</v>
      </c>
      <c r="CD29">
        <f t="shared" si="36"/>
        <v>0</v>
      </c>
      <c r="CE29">
        <v>0</v>
      </c>
      <c r="CF29">
        <v>0</v>
      </c>
      <c r="CG29">
        <v>0</v>
      </c>
      <c r="CH29">
        <f t="shared" si="37"/>
        <v>0</v>
      </c>
      <c r="CI29">
        <v>0</v>
      </c>
      <c r="CJ29">
        <v>0</v>
      </c>
      <c r="CK29">
        <v>0</v>
      </c>
      <c r="CL29">
        <f>SUM(CI29:CK29)</f>
        <v>0</v>
      </c>
      <c r="CM29">
        <v>0</v>
      </c>
      <c r="CN29">
        <v>0</v>
      </c>
      <c r="CO29">
        <v>0</v>
      </c>
      <c r="CP29">
        <f t="shared" si="20"/>
        <v>0</v>
      </c>
      <c r="CQ29">
        <v>0</v>
      </c>
      <c r="CR29">
        <v>0</v>
      </c>
      <c r="CS29">
        <v>0</v>
      </c>
      <c r="CT29">
        <f t="shared" si="21"/>
        <v>0</v>
      </c>
      <c r="CU29">
        <v>7</v>
      </c>
      <c r="CV29">
        <v>5</v>
      </c>
      <c r="CW29">
        <v>0</v>
      </c>
      <c r="CX29">
        <f t="shared" si="22"/>
        <v>12</v>
      </c>
    </row>
    <row r="30" spans="1:102" ht="27.75" customHeight="1">
      <c r="A30">
        <v>27</v>
      </c>
      <c r="B30" t="s">
        <v>46</v>
      </c>
      <c r="C30" t="s">
        <v>205</v>
      </c>
      <c r="D30" t="s">
        <v>265</v>
      </c>
      <c r="E30" t="s">
        <v>88</v>
      </c>
      <c r="F30" t="s">
        <v>41</v>
      </c>
      <c r="G30" t="s">
        <v>41</v>
      </c>
      <c r="H30">
        <v>1</v>
      </c>
      <c r="I30">
        <v>0</v>
      </c>
      <c r="J30">
        <v>0</v>
      </c>
      <c r="K30">
        <v>0</v>
      </c>
      <c r="L30">
        <v>1</v>
      </c>
      <c r="M30" t="s">
        <v>144</v>
      </c>
      <c r="N30" t="s">
        <v>44</v>
      </c>
      <c r="O30">
        <v>8</v>
      </c>
      <c r="P30">
        <v>0</v>
      </c>
      <c r="Q30">
        <v>0</v>
      </c>
      <c r="R30">
        <v>0</v>
      </c>
      <c r="S30">
        <f t="shared" si="0"/>
        <v>0</v>
      </c>
      <c r="T30">
        <v>0</v>
      </c>
      <c r="U30">
        <v>0</v>
      </c>
      <c r="V30">
        <v>0</v>
      </c>
      <c r="W30">
        <f t="shared" si="1"/>
        <v>0</v>
      </c>
      <c r="X30">
        <v>0</v>
      </c>
      <c r="Y30">
        <v>0</v>
      </c>
      <c r="Z30">
        <v>0</v>
      </c>
      <c r="AA30">
        <f t="shared" si="23"/>
        <v>0</v>
      </c>
      <c r="AB30">
        <v>0</v>
      </c>
      <c r="AC30">
        <v>0</v>
      </c>
      <c r="AD30">
        <v>0</v>
      </c>
      <c r="AE30">
        <v>0</v>
      </c>
      <c r="AF30">
        <v>8</v>
      </c>
      <c r="AG30">
        <v>0</v>
      </c>
      <c r="AH30">
        <v>0</v>
      </c>
      <c r="AI30">
        <f t="shared" si="26"/>
        <v>8</v>
      </c>
      <c r="AJ30">
        <v>0</v>
      </c>
      <c r="AK30">
        <v>0</v>
      </c>
      <c r="AL30">
        <v>0</v>
      </c>
      <c r="AM30">
        <f t="shared" si="32"/>
        <v>0</v>
      </c>
      <c r="AN30">
        <f t="shared" si="4"/>
        <v>8</v>
      </c>
      <c r="AO30">
        <f t="shared" si="5"/>
        <v>0</v>
      </c>
      <c r="AP30">
        <f t="shared" si="6"/>
        <v>0</v>
      </c>
      <c r="AQ30">
        <f t="shared" si="7"/>
        <v>8</v>
      </c>
      <c r="AR30">
        <v>1</v>
      </c>
      <c r="AS30">
        <v>0</v>
      </c>
      <c r="AT30">
        <v>0</v>
      </c>
      <c r="AU30">
        <f t="shared" si="27"/>
        <v>1</v>
      </c>
      <c r="AV30">
        <v>0</v>
      </c>
      <c r="AW30">
        <v>0</v>
      </c>
      <c r="AX30">
        <v>0</v>
      </c>
      <c r="AY30">
        <f t="shared" si="29"/>
        <v>0</v>
      </c>
      <c r="AZ30">
        <v>0</v>
      </c>
      <c r="BA30">
        <v>0</v>
      </c>
      <c r="BB30">
        <v>0</v>
      </c>
      <c r="BC30">
        <f t="shared" si="10"/>
        <v>0</v>
      </c>
      <c r="BD30">
        <v>7</v>
      </c>
      <c r="BE30">
        <v>0</v>
      </c>
      <c r="BF30">
        <v>0</v>
      </c>
      <c r="BG30">
        <f t="shared" ref="BG30:BG46" si="38">BD30+BE30+BF30</f>
        <v>7</v>
      </c>
      <c r="BH30">
        <v>0</v>
      </c>
      <c r="BI30">
        <v>0</v>
      </c>
      <c r="BJ30">
        <v>0</v>
      </c>
      <c r="BK30">
        <f t="shared" si="33"/>
        <v>0</v>
      </c>
      <c r="BL30">
        <f t="shared" si="24"/>
        <v>8</v>
      </c>
      <c r="BM30">
        <f t="shared" si="25"/>
        <v>0</v>
      </c>
      <c r="BN30">
        <f t="shared" si="13"/>
        <v>0</v>
      </c>
      <c r="BO30">
        <v>0</v>
      </c>
      <c r="BP30">
        <v>0</v>
      </c>
      <c r="BQ30">
        <v>0</v>
      </c>
      <c r="BR30">
        <f t="shared" si="34"/>
        <v>0</v>
      </c>
      <c r="BS30">
        <v>0</v>
      </c>
      <c r="BT30">
        <v>0</v>
      </c>
      <c r="BU30">
        <v>0</v>
      </c>
      <c r="BV30">
        <f t="shared" si="15"/>
        <v>0</v>
      </c>
      <c r="BW30">
        <v>0</v>
      </c>
      <c r="BX30">
        <v>0</v>
      </c>
      <c r="BY30">
        <v>0</v>
      </c>
      <c r="BZ30">
        <f t="shared" si="35"/>
        <v>0</v>
      </c>
      <c r="CA30">
        <v>0</v>
      </c>
      <c r="CB30">
        <v>0</v>
      </c>
      <c r="CC30">
        <v>0</v>
      </c>
      <c r="CD30">
        <f t="shared" si="36"/>
        <v>0</v>
      </c>
      <c r="CE30">
        <v>0</v>
      </c>
      <c r="CF30">
        <v>0</v>
      </c>
      <c r="CG30">
        <v>0</v>
      </c>
      <c r="CH30">
        <f t="shared" si="37"/>
        <v>0</v>
      </c>
      <c r="CI30">
        <v>0</v>
      </c>
      <c r="CJ30">
        <v>0</v>
      </c>
      <c r="CK30">
        <v>0</v>
      </c>
      <c r="CL30">
        <f>SUM(CI30:CK30)</f>
        <v>0</v>
      </c>
      <c r="CM30">
        <v>0</v>
      </c>
      <c r="CN30">
        <v>0</v>
      </c>
      <c r="CO30">
        <v>0</v>
      </c>
      <c r="CP30">
        <f t="shared" si="20"/>
        <v>0</v>
      </c>
      <c r="CQ30">
        <v>0</v>
      </c>
      <c r="CR30">
        <v>0</v>
      </c>
      <c r="CS30">
        <v>0</v>
      </c>
      <c r="CT30">
        <f t="shared" si="21"/>
        <v>0</v>
      </c>
      <c r="CU30">
        <v>8</v>
      </c>
      <c r="CV30">
        <v>0</v>
      </c>
      <c r="CW30">
        <v>0</v>
      </c>
      <c r="CX30">
        <f t="shared" si="22"/>
        <v>8</v>
      </c>
    </row>
    <row r="31" spans="1:102" ht="29.25" customHeight="1">
      <c r="A31">
        <v>28</v>
      </c>
      <c r="B31" t="s">
        <v>55</v>
      </c>
      <c r="C31" t="s">
        <v>206</v>
      </c>
      <c r="D31" t="s">
        <v>265</v>
      </c>
      <c r="E31" t="s">
        <v>88</v>
      </c>
      <c r="F31" t="s">
        <v>41</v>
      </c>
      <c r="G31" t="s">
        <v>41</v>
      </c>
      <c r="H31">
        <v>0</v>
      </c>
      <c r="I31">
        <v>0</v>
      </c>
      <c r="J31">
        <v>0</v>
      </c>
      <c r="K31">
        <v>0</v>
      </c>
      <c r="L31">
        <v>1</v>
      </c>
      <c r="M31" t="s">
        <v>45</v>
      </c>
      <c r="N31" t="s">
        <v>39</v>
      </c>
      <c r="O31">
        <v>15</v>
      </c>
      <c r="P31">
        <v>0</v>
      </c>
      <c r="Q31">
        <v>0</v>
      </c>
      <c r="R31">
        <v>0</v>
      </c>
      <c r="S31">
        <f t="shared" si="0"/>
        <v>0</v>
      </c>
      <c r="T31">
        <v>0</v>
      </c>
      <c r="U31">
        <v>0</v>
      </c>
      <c r="V31">
        <v>0</v>
      </c>
      <c r="W31">
        <f t="shared" si="1"/>
        <v>0</v>
      </c>
      <c r="X31">
        <v>0</v>
      </c>
      <c r="Y31">
        <v>0</v>
      </c>
      <c r="Z31">
        <v>0</v>
      </c>
      <c r="AA31">
        <f t="shared" si="23"/>
        <v>0</v>
      </c>
      <c r="AB31">
        <v>0</v>
      </c>
      <c r="AC31">
        <v>0</v>
      </c>
      <c r="AD31">
        <v>0</v>
      </c>
      <c r="AE31">
        <f t="shared" ref="AE31:AE37" si="39">SUM(AB31:AD31)</f>
        <v>0</v>
      </c>
      <c r="AF31">
        <v>14</v>
      </c>
      <c r="AG31">
        <v>1</v>
      </c>
      <c r="AH31">
        <v>0</v>
      </c>
      <c r="AI31">
        <f t="shared" si="26"/>
        <v>15</v>
      </c>
      <c r="AJ31">
        <v>0</v>
      </c>
      <c r="AK31">
        <v>0</v>
      </c>
      <c r="AL31">
        <v>0</v>
      </c>
      <c r="AM31">
        <f t="shared" si="32"/>
        <v>0</v>
      </c>
      <c r="AN31">
        <f t="shared" si="4"/>
        <v>14</v>
      </c>
      <c r="AO31">
        <f t="shared" si="5"/>
        <v>1</v>
      </c>
      <c r="AP31">
        <f t="shared" si="6"/>
        <v>0</v>
      </c>
      <c r="AQ31">
        <f t="shared" si="7"/>
        <v>15</v>
      </c>
      <c r="AR31">
        <v>0</v>
      </c>
      <c r="AS31">
        <v>0</v>
      </c>
      <c r="AT31">
        <v>0</v>
      </c>
      <c r="AU31">
        <f t="shared" si="27"/>
        <v>0</v>
      </c>
      <c r="AV31">
        <v>0</v>
      </c>
      <c r="AW31">
        <v>0</v>
      </c>
      <c r="AX31">
        <v>0</v>
      </c>
      <c r="AY31">
        <f t="shared" si="29"/>
        <v>0</v>
      </c>
      <c r="AZ31">
        <v>0</v>
      </c>
      <c r="BA31">
        <v>0</v>
      </c>
      <c r="BB31">
        <v>0</v>
      </c>
      <c r="BC31">
        <f t="shared" si="10"/>
        <v>0</v>
      </c>
      <c r="BD31">
        <v>14</v>
      </c>
      <c r="BE31">
        <v>1</v>
      </c>
      <c r="BF31">
        <v>0</v>
      </c>
      <c r="BG31">
        <f t="shared" si="38"/>
        <v>15</v>
      </c>
      <c r="BH31">
        <v>0</v>
      </c>
      <c r="BI31">
        <v>0</v>
      </c>
      <c r="BJ31">
        <v>0</v>
      </c>
      <c r="BK31">
        <f t="shared" si="33"/>
        <v>0</v>
      </c>
      <c r="BL31">
        <f t="shared" si="24"/>
        <v>14</v>
      </c>
      <c r="BM31">
        <f t="shared" si="25"/>
        <v>1</v>
      </c>
      <c r="BN31">
        <f t="shared" si="13"/>
        <v>0</v>
      </c>
      <c r="BO31">
        <v>0</v>
      </c>
      <c r="BP31">
        <v>0</v>
      </c>
      <c r="BQ31">
        <v>0</v>
      </c>
      <c r="BR31">
        <f t="shared" si="34"/>
        <v>0</v>
      </c>
      <c r="BS31">
        <v>0</v>
      </c>
      <c r="BT31">
        <v>0</v>
      </c>
      <c r="BU31">
        <v>0</v>
      </c>
      <c r="BV31">
        <f t="shared" si="15"/>
        <v>0</v>
      </c>
      <c r="BW31">
        <v>0</v>
      </c>
      <c r="BX31">
        <v>0</v>
      </c>
      <c r="BY31">
        <v>0</v>
      </c>
      <c r="BZ31">
        <f t="shared" si="35"/>
        <v>0</v>
      </c>
      <c r="CA31">
        <v>0</v>
      </c>
      <c r="CB31">
        <v>0</v>
      </c>
      <c r="CC31">
        <v>0</v>
      </c>
      <c r="CD31">
        <f t="shared" si="36"/>
        <v>0</v>
      </c>
      <c r="CE31">
        <v>0</v>
      </c>
      <c r="CF31">
        <v>0</v>
      </c>
      <c r="CG31">
        <v>0</v>
      </c>
      <c r="CH31">
        <f t="shared" si="37"/>
        <v>0</v>
      </c>
      <c r="CI31">
        <v>0</v>
      </c>
      <c r="CJ31">
        <v>0</v>
      </c>
      <c r="CK31">
        <v>0</v>
      </c>
      <c r="CL31">
        <f>SUM(CI31:CK31)</f>
        <v>0</v>
      </c>
      <c r="CM31">
        <v>0</v>
      </c>
      <c r="CN31">
        <v>0</v>
      </c>
      <c r="CO31">
        <v>0</v>
      </c>
      <c r="CP31">
        <f t="shared" si="20"/>
        <v>0</v>
      </c>
      <c r="CQ31">
        <v>0</v>
      </c>
      <c r="CR31">
        <v>0</v>
      </c>
      <c r="CS31">
        <v>0</v>
      </c>
      <c r="CT31">
        <f t="shared" si="21"/>
        <v>0</v>
      </c>
      <c r="CU31">
        <v>14</v>
      </c>
      <c r="CV31">
        <v>1</v>
      </c>
      <c r="CW31">
        <v>0</v>
      </c>
      <c r="CX31">
        <f t="shared" si="22"/>
        <v>15</v>
      </c>
    </row>
    <row r="32" spans="1:102" ht="52.5" customHeight="1">
      <c r="A32">
        <v>29</v>
      </c>
      <c r="B32" t="s">
        <v>55</v>
      </c>
      <c r="C32" t="s">
        <v>91</v>
      </c>
      <c r="D32" t="s">
        <v>266</v>
      </c>
      <c r="E32" t="s">
        <v>88</v>
      </c>
      <c r="F32" t="s">
        <v>41</v>
      </c>
      <c r="G32" t="s">
        <v>41</v>
      </c>
      <c r="H32">
        <v>0</v>
      </c>
      <c r="I32">
        <v>0</v>
      </c>
      <c r="J32">
        <v>0</v>
      </c>
      <c r="K32">
        <v>0</v>
      </c>
      <c r="L32">
        <v>1</v>
      </c>
      <c r="M32" t="s">
        <v>237</v>
      </c>
      <c r="N32" t="s">
        <v>162</v>
      </c>
      <c r="O32">
        <v>648</v>
      </c>
      <c r="P32">
        <v>0</v>
      </c>
      <c r="Q32">
        <v>0</v>
      </c>
      <c r="R32">
        <v>0</v>
      </c>
      <c r="S32">
        <f t="shared" si="0"/>
        <v>0</v>
      </c>
      <c r="T32">
        <v>341</v>
      </c>
      <c r="U32">
        <v>343</v>
      </c>
      <c r="V32">
        <v>0</v>
      </c>
      <c r="W32">
        <f t="shared" si="1"/>
        <v>684</v>
      </c>
      <c r="X32">
        <v>0</v>
      </c>
      <c r="Y32">
        <v>0</v>
      </c>
      <c r="Z32">
        <v>0</v>
      </c>
      <c r="AA32">
        <f t="shared" si="23"/>
        <v>0</v>
      </c>
      <c r="AB32">
        <v>0</v>
      </c>
      <c r="AC32">
        <v>0</v>
      </c>
      <c r="AD32">
        <v>0</v>
      </c>
      <c r="AE32">
        <f t="shared" si="39"/>
        <v>0</v>
      </c>
      <c r="AF32">
        <v>0</v>
      </c>
      <c r="AG32">
        <v>0</v>
      </c>
      <c r="AH32">
        <v>0</v>
      </c>
      <c r="AI32">
        <f t="shared" si="26"/>
        <v>0</v>
      </c>
      <c r="AJ32">
        <v>0</v>
      </c>
      <c r="AK32">
        <v>0</v>
      </c>
      <c r="AL32">
        <v>0</v>
      </c>
      <c r="AM32">
        <f t="shared" si="32"/>
        <v>0</v>
      </c>
      <c r="AN32">
        <f t="shared" si="4"/>
        <v>341</v>
      </c>
      <c r="AO32">
        <f t="shared" si="5"/>
        <v>343</v>
      </c>
      <c r="AP32">
        <f t="shared" si="6"/>
        <v>0</v>
      </c>
      <c r="AQ32">
        <f t="shared" si="7"/>
        <v>684</v>
      </c>
      <c r="AR32">
        <v>0</v>
      </c>
      <c r="AS32">
        <v>0</v>
      </c>
      <c r="AT32">
        <v>0</v>
      </c>
      <c r="AU32">
        <f t="shared" si="27"/>
        <v>0</v>
      </c>
      <c r="AV32">
        <v>0</v>
      </c>
      <c r="AW32">
        <v>0</v>
      </c>
      <c r="AX32">
        <v>0</v>
      </c>
      <c r="AY32">
        <f t="shared" si="29"/>
        <v>0</v>
      </c>
      <c r="AZ32">
        <v>0</v>
      </c>
      <c r="BA32">
        <v>0</v>
      </c>
      <c r="BB32">
        <v>0</v>
      </c>
      <c r="BC32">
        <f t="shared" si="10"/>
        <v>0</v>
      </c>
      <c r="BD32">
        <v>341</v>
      </c>
      <c r="BE32">
        <v>343</v>
      </c>
      <c r="BF32">
        <v>0</v>
      </c>
      <c r="BG32">
        <f t="shared" si="38"/>
        <v>684</v>
      </c>
      <c r="BH32">
        <v>0</v>
      </c>
      <c r="BI32">
        <v>0</v>
      </c>
      <c r="BJ32">
        <v>0</v>
      </c>
      <c r="BK32">
        <f t="shared" si="33"/>
        <v>0</v>
      </c>
      <c r="BL32">
        <f t="shared" si="24"/>
        <v>341</v>
      </c>
      <c r="BM32">
        <f t="shared" si="25"/>
        <v>343</v>
      </c>
      <c r="BN32">
        <f t="shared" si="13"/>
        <v>0</v>
      </c>
      <c r="BO32">
        <v>0</v>
      </c>
      <c r="BP32">
        <v>0</v>
      </c>
      <c r="BQ32">
        <v>0</v>
      </c>
      <c r="BR32">
        <f t="shared" si="34"/>
        <v>0</v>
      </c>
      <c r="BS32">
        <v>0</v>
      </c>
      <c r="BT32">
        <v>0</v>
      </c>
      <c r="BU32">
        <v>0</v>
      </c>
      <c r="BV32">
        <f t="shared" si="15"/>
        <v>0</v>
      </c>
      <c r="BW32">
        <v>0</v>
      </c>
      <c r="BX32">
        <v>0</v>
      </c>
      <c r="BY32">
        <v>0</v>
      </c>
      <c r="BZ32">
        <f t="shared" si="35"/>
        <v>0</v>
      </c>
      <c r="CA32">
        <v>0</v>
      </c>
      <c r="CB32">
        <v>0</v>
      </c>
      <c r="CC32">
        <v>0</v>
      </c>
      <c r="CD32">
        <f t="shared" si="36"/>
        <v>0</v>
      </c>
      <c r="CE32">
        <v>0</v>
      </c>
      <c r="CF32">
        <v>0</v>
      </c>
      <c r="CG32">
        <v>0</v>
      </c>
      <c r="CH32">
        <f t="shared" si="37"/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f t="shared" si="20"/>
        <v>0</v>
      </c>
      <c r="CQ32">
        <v>0</v>
      </c>
      <c r="CR32">
        <v>1</v>
      </c>
      <c r="CS32">
        <v>0</v>
      </c>
      <c r="CT32">
        <f t="shared" si="21"/>
        <v>1</v>
      </c>
      <c r="CU32">
        <v>340</v>
      </c>
      <c r="CV32">
        <v>343</v>
      </c>
      <c r="CX32">
        <f t="shared" si="22"/>
        <v>683</v>
      </c>
    </row>
    <row r="33" spans="1:102" ht="52.5" customHeight="1">
      <c r="A33">
        <v>30</v>
      </c>
      <c r="B33" t="s">
        <v>46</v>
      </c>
      <c r="C33" t="s">
        <v>207</v>
      </c>
      <c r="D33" t="s">
        <v>266</v>
      </c>
      <c r="E33" t="s">
        <v>88</v>
      </c>
      <c r="F33" t="s">
        <v>41</v>
      </c>
      <c r="G33" t="s">
        <v>41</v>
      </c>
      <c r="H33">
        <v>1</v>
      </c>
      <c r="I33">
        <v>0</v>
      </c>
      <c r="J33">
        <v>0</v>
      </c>
      <c r="K33">
        <v>0</v>
      </c>
      <c r="L33">
        <v>0</v>
      </c>
      <c r="M33" t="s">
        <v>144</v>
      </c>
      <c r="N33" t="s">
        <v>39</v>
      </c>
      <c r="O33">
        <v>20</v>
      </c>
      <c r="P33">
        <v>0</v>
      </c>
      <c r="Q33">
        <v>0</v>
      </c>
      <c r="R33">
        <v>0</v>
      </c>
      <c r="S33">
        <f t="shared" si="0"/>
        <v>0</v>
      </c>
      <c r="T33">
        <v>0</v>
      </c>
      <c r="U33">
        <v>0</v>
      </c>
      <c r="V33">
        <v>0</v>
      </c>
      <c r="W33">
        <f t="shared" si="1"/>
        <v>0</v>
      </c>
      <c r="X33">
        <v>0</v>
      </c>
      <c r="Y33">
        <v>0</v>
      </c>
      <c r="Z33">
        <v>0</v>
      </c>
      <c r="AA33">
        <f t="shared" si="23"/>
        <v>0</v>
      </c>
      <c r="AB33">
        <v>4</v>
      </c>
      <c r="AC33">
        <v>1</v>
      </c>
      <c r="AD33">
        <v>0</v>
      </c>
      <c r="AE33">
        <f t="shared" si="39"/>
        <v>5</v>
      </c>
      <c r="AF33">
        <v>14</v>
      </c>
      <c r="AG33">
        <v>1</v>
      </c>
      <c r="AH33">
        <v>0</v>
      </c>
      <c r="AI33">
        <f t="shared" si="26"/>
        <v>15</v>
      </c>
      <c r="AJ33">
        <v>0</v>
      </c>
      <c r="AK33">
        <v>0</v>
      </c>
      <c r="AL33">
        <v>0</v>
      </c>
      <c r="AM33">
        <f t="shared" si="32"/>
        <v>0</v>
      </c>
      <c r="AN33">
        <f t="shared" si="4"/>
        <v>18</v>
      </c>
      <c r="AO33">
        <f t="shared" si="5"/>
        <v>2</v>
      </c>
      <c r="AP33">
        <f t="shared" si="6"/>
        <v>0</v>
      </c>
      <c r="AQ33">
        <f t="shared" si="7"/>
        <v>20</v>
      </c>
      <c r="AR33">
        <v>1</v>
      </c>
      <c r="AS33">
        <v>0</v>
      </c>
      <c r="AT33">
        <v>0</v>
      </c>
      <c r="AU33">
        <f t="shared" si="27"/>
        <v>1</v>
      </c>
      <c r="AV33">
        <v>0</v>
      </c>
      <c r="AW33">
        <v>0</v>
      </c>
      <c r="AX33">
        <v>0</v>
      </c>
      <c r="AY33">
        <f t="shared" si="29"/>
        <v>0</v>
      </c>
      <c r="AZ33">
        <v>0</v>
      </c>
      <c r="BA33">
        <v>0</v>
      </c>
      <c r="BB33">
        <v>0</v>
      </c>
      <c r="BC33">
        <f t="shared" si="10"/>
        <v>0</v>
      </c>
      <c r="BD33">
        <v>13</v>
      </c>
      <c r="BE33">
        <v>2</v>
      </c>
      <c r="BF33">
        <v>0</v>
      </c>
      <c r="BG33">
        <f t="shared" si="38"/>
        <v>15</v>
      </c>
      <c r="BH33">
        <v>0</v>
      </c>
      <c r="BI33">
        <v>0</v>
      </c>
      <c r="BJ33">
        <v>0</v>
      </c>
      <c r="BK33">
        <f t="shared" si="33"/>
        <v>0</v>
      </c>
      <c r="BL33">
        <f t="shared" si="24"/>
        <v>14</v>
      </c>
      <c r="BM33">
        <f t="shared" si="25"/>
        <v>2</v>
      </c>
      <c r="BN33">
        <f t="shared" si="13"/>
        <v>0</v>
      </c>
      <c r="BO33">
        <v>0</v>
      </c>
      <c r="BP33">
        <v>0</v>
      </c>
      <c r="BQ33">
        <v>0</v>
      </c>
      <c r="BR33">
        <f t="shared" si="34"/>
        <v>0</v>
      </c>
      <c r="BS33">
        <v>0</v>
      </c>
      <c r="BT33">
        <v>0</v>
      </c>
      <c r="BU33">
        <v>0</v>
      </c>
      <c r="BV33">
        <f t="shared" si="15"/>
        <v>0</v>
      </c>
      <c r="BW33">
        <v>1</v>
      </c>
      <c r="BX33">
        <v>0</v>
      </c>
      <c r="BY33">
        <v>0</v>
      </c>
      <c r="BZ33">
        <f t="shared" si="35"/>
        <v>1</v>
      </c>
      <c r="CA33">
        <v>0</v>
      </c>
      <c r="CB33">
        <v>0</v>
      </c>
      <c r="CC33">
        <v>0</v>
      </c>
      <c r="CD33">
        <f t="shared" si="36"/>
        <v>0</v>
      </c>
      <c r="CE33">
        <v>0</v>
      </c>
      <c r="CF33">
        <v>0</v>
      </c>
      <c r="CG33">
        <v>0</v>
      </c>
      <c r="CH33">
        <f t="shared" si="37"/>
        <v>0</v>
      </c>
      <c r="CI33">
        <v>0</v>
      </c>
      <c r="CJ33">
        <v>0</v>
      </c>
      <c r="CK33">
        <v>0</v>
      </c>
      <c r="CL33">
        <f>SUM(CI33:CK33)</f>
        <v>0</v>
      </c>
      <c r="CM33">
        <v>0</v>
      </c>
      <c r="CN33">
        <v>0</v>
      </c>
      <c r="CO33">
        <v>0</v>
      </c>
      <c r="CP33">
        <f t="shared" si="20"/>
        <v>0</v>
      </c>
      <c r="CQ33">
        <v>0</v>
      </c>
      <c r="CR33">
        <v>1</v>
      </c>
      <c r="CS33">
        <v>0</v>
      </c>
      <c r="CT33">
        <f t="shared" si="21"/>
        <v>1</v>
      </c>
      <c r="CU33">
        <v>16</v>
      </c>
      <c r="CV33">
        <v>2</v>
      </c>
      <c r="CX33">
        <f t="shared" si="22"/>
        <v>18</v>
      </c>
    </row>
    <row r="34" spans="1:102" ht="78" customHeight="1">
      <c r="A34">
        <v>31</v>
      </c>
      <c r="B34" t="s">
        <v>55</v>
      </c>
      <c r="C34" t="s">
        <v>90</v>
      </c>
      <c r="D34" t="s">
        <v>267</v>
      </c>
      <c r="E34" t="s">
        <v>88</v>
      </c>
      <c r="F34" t="s">
        <v>41</v>
      </c>
      <c r="G34" t="s">
        <v>41</v>
      </c>
      <c r="H34">
        <v>0</v>
      </c>
      <c r="I34">
        <v>0</v>
      </c>
      <c r="J34">
        <v>0</v>
      </c>
      <c r="K34">
        <v>0</v>
      </c>
      <c r="L34">
        <v>1</v>
      </c>
      <c r="M34" t="s">
        <v>238</v>
      </c>
      <c r="N34" t="s">
        <v>39</v>
      </c>
      <c r="O34">
        <v>28</v>
      </c>
      <c r="P34">
        <v>0</v>
      </c>
      <c r="Q34">
        <v>0</v>
      </c>
      <c r="R34">
        <v>0</v>
      </c>
      <c r="S34">
        <f t="shared" si="0"/>
        <v>0</v>
      </c>
      <c r="T34">
        <v>0</v>
      </c>
      <c r="U34">
        <v>0</v>
      </c>
      <c r="V34">
        <v>0</v>
      </c>
      <c r="W34">
        <f t="shared" si="1"/>
        <v>0</v>
      </c>
      <c r="X34">
        <v>0</v>
      </c>
      <c r="Y34">
        <v>0</v>
      </c>
      <c r="Z34">
        <v>0</v>
      </c>
      <c r="AA34">
        <f t="shared" si="23"/>
        <v>0</v>
      </c>
      <c r="AB34">
        <v>6</v>
      </c>
      <c r="AC34">
        <v>3</v>
      </c>
      <c r="AD34">
        <v>0</v>
      </c>
      <c r="AE34">
        <f t="shared" si="39"/>
        <v>9</v>
      </c>
      <c r="AF34">
        <v>9</v>
      </c>
      <c r="AG34">
        <v>10</v>
      </c>
      <c r="AH34">
        <v>0</v>
      </c>
      <c r="AI34">
        <f t="shared" si="26"/>
        <v>19</v>
      </c>
      <c r="AJ34">
        <v>0</v>
      </c>
      <c r="AK34">
        <v>0</v>
      </c>
      <c r="AL34">
        <v>0</v>
      </c>
      <c r="AM34">
        <f t="shared" si="32"/>
        <v>0</v>
      </c>
      <c r="AN34">
        <f t="shared" si="4"/>
        <v>15</v>
      </c>
      <c r="AO34">
        <f t="shared" si="5"/>
        <v>13</v>
      </c>
      <c r="AP34">
        <f t="shared" si="6"/>
        <v>0</v>
      </c>
      <c r="AQ34">
        <f t="shared" si="7"/>
        <v>28</v>
      </c>
      <c r="AR34">
        <v>0</v>
      </c>
      <c r="AS34">
        <v>1</v>
      </c>
      <c r="AT34">
        <v>0</v>
      </c>
      <c r="AU34">
        <f t="shared" si="27"/>
        <v>1</v>
      </c>
      <c r="AV34">
        <v>0</v>
      </c>
      <c r="AW34">
        <v>0</v>
      </c>
      <c r="AX34">
        <v>0</v>
      </c>
      <c r="AY34">
        <f t="shared" si="29"/>
        <v>0</v>
      </c>
      <c r="AZ34">
        <v>0</v>
      </c>
      <c r="BA34">
        <v>1</v>
      </c>
      <c r="BB34">
        <v>0</v>
      </c>
      <c r="BC34">
        <f t="shared" si="10"/>
        <v>1</v>
      </c>
      <c r="BD34">
        <v>14</v>
      </c>
      <c r="BE34">
        <v>12</v>
      </c>
      <c r="BF34">
        <v>0</v>
      </c>
      <c r="BG34">
        <f t="shared" si="38"/>
        <v>26</v>
      </c>
      <c r="BH34">
        <v>0</v>
      </c>
      <c r="BI34">
        <v>0</v>
      </c>
      <c r="BJ34">
        <v>0</v>
      </c>
      <c r="BK34">
        <f t="shared" si="33"/>
        <v>0</v>
      </c>
      <c r="BL34">
        <f t="shared" si="24"/>
        <v>14</v>
      </c>
      <c r="BM34">
        <f t="shared" si="25"/>
        <v>14</v>
      </c>
      <c r="BN34">
        <f t="shared" si="13"/>
        <v>0</v>
      </c>
      <c r="BO34">
        <v>2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f t="shared" si="15"/>
        <v>0</v>
      </c>
      <c r="BW34">
        <v>0</v>
      </c>
      <c r="BX34">
        <v>0</v>
      </c>
      <c r="BY34">
        <v>0</v>
      </c>
      <c r="BZ34">
        <f t="shared" si="35"/>
        <v>0</v>
      </c>
      <c r="CA34">
        <v>0</v>
      </c>
      <c r="CB34">
        <v>0</v>
      </c>
      <c r="CC34">
        <v>0</v>
      </c>
      <c r="CD34">
        <f t="shared" si="36"/>
        <v>0</v>
      </c>
      <c r="CE34">
        <v>0</v>
      </c>
      <c r="CF34">
        <v>0</v>
      </c>
      <c r="CG34">
        <v>0</v>
      </c>
      <c r="CH34">
        <f t="shared" si="37"/>
        <v>0</v>
      </c>
      <c r="CI34">
        <v>0</v>
      </c>
      <c r="CJ34">
        <v>0</v>
      </c>
      <c r="CK34">
        <v>0</v>
      </c>
      <c r="CL34">
        <f>SUM(CI34:CK34)</f>
        <v>0</v>
      </c>
      <c r="CM34">
        <v>0</v>
      </c>
      <c r="CN34">
        <v>0</v>
      </c>
      <c r="CO34">
        <v>0</v>
      </c>
      <c r="CP34">
        <f t="shared" si="20"/>
        <v>0</v>
      </c>
      <c r="CQ34">
        <v>0</v>
      </c>
      <c r="CR34">
        <v>0</v>
      </c>
      <c r="CS34">
        <v>0</v>
      </c>
      <c r="CT34">
        <f t="shared" si="21"/>
        <v>0</v>
      </c>
      <c r="CU34">
        <v>13</v>
      </c>
      <c r="CV34">
        <v>13</v>
      </c>
      <c r="CX34">
        <f t="shared" si="22"/>
        <v>26</v>
      </c>
    </row>
    <row r="35" spans="1:102" ht="58.5" customHeight="1">
      <c r="A35">
        <v>32</v>
      </c>
      <c r="B35" t="s">
        <v>46</v>
      </c>
      <c r="C35" t="s">
        <v>208</v>
      </c>
      <c r="D35" t="s">
        <v>267</v>
      </c>
      <c r="E35" t="s">
        <v>88</v>
      </c>
      <c r="F35" t="s">
        <v>41</v>
      </c>
      <c r="G35" t="s">
        <v>41</v>
      </c>
      <c r="H35">
        <v>1</v>
      </c>
      <c r="I35">
        <v>0</v>
      </c>
      <c r="J35">
        <v>0</v>
      </c>
      <c r="K35">
        <v>0</v>
      </c>
      <c r="L35">
        <v>0</v>
      </c>
      <c r="M35" t="s">
        <v>239</v>
      </c>
      <c r="N35" t="s">
        <v>44</v>
      </c>
      <c r="O35">
        <v>6</v>
      </c>
      <c r="P35">
        <v>0</v>
      </c>
      <c r="Q35">
        <v>0</v>
      </c>
      <c r="R35">
        <v>0</v>
      </c>
      <c r="S35">
        <f t="shared" si="0"/>
        <v>0</v>
      </c>
      <c r="T35">
        <v>0</v>
      </c>
      <c r="U35">
        <v>0</v>
      </c>
      <c r="V35">
        <v>0</v>
      </c>
      <c r="W35">
        <f t="shared" si="1"/>
        <v>0</v>
      </c>
      <c r="X35">
        <v>0</v>
      </c>
      <c r="Y35">
        <v>0</v>
      </c>
      <c r="Z35">
        <v>0</v>
      </c>
      <c r="AA35">
        <f t="shared" si="23"/>
        <v>0</v>
      </c>
      <c r="AB35">
        <v>0</v>
      </c>
      <c r="AC35">
        <v>0</v>
      </c>
      <c r="AD35">
        <v>0</v>
      </c>
      <c r="AE35">
        <f t="shared" si="39"/>
        <v>0</v>
      </c>
      <c r="AF35">
        <v>6</v>
      </c>
      <c r="AG35">
        <v>0</v>
      </c>
      <c r="AH35">
        <v>0</v>
      </c>
      <c r="AI35">
        <f t="shared" si="26"/>
        <v>6</v>
      </c>
      <c r="AJ35">
        <v>0</v>
      </c>
      <c r="AK35">
        <v>0</v>
      </c>
      <c r="AL35">
        <v>0</v>
      </c>
      <c r="AM35">
        <f t="shared" si="32"/>
        <v>0</v>
      </c>
      <c r="AN35">
        <f t="shared" si="4"/>
        <v>6</v>
      </c>
      <c r="AO35">
        <f t="shared" si="5"/>
        <v>0</v>
      </c>
      <c r="AP35">
        <f t="shared" si="6"/>
        <v>0</v>
      </c>
      <c r="AQ35">
        <f t="shared" si="7"/>
        <v>6</v>
      </c>
      <c r="AR35">
        <v>1</v>
      </c>
      <c r="AS35">
        <v>0</v>
      </c>
      <c r="AT35">
        <v>0</v>
      </c>
      <c r="AU35">
        <f t="shared" si="27"/>
        <v>1</v>
      </c>
      <c r="AV35">
        <v>0</v>
      </c>
      <c r="AW35">
        <v>0</v>
      </c>
      <c r="AX35">
        <v>0</v>
      </c>
      <c r="AY35">
        <f t="shared" si="29"/>
        <v>0</v>
      </c>
      <c r="AZ35">
        <v>0</v>
      </c>
      <c r="BA35">
        <v>0</v>
      </c>
      <c r="BB35">
        <v>0</v>
      </c>
      <c r="BC35">
        <f t="shared" si="10"/>
        <v>0</v>
      </c>
      <c r="BD35">
        <v>5</v>
      </c>
      <c r="BE35">
        <v>0</v>
      </c>
      <c r="BF35">
        <v>0</v>
      </c>
      <c r="BG35">
        <f t="shared" si="38"/>
        <v>5</v>
      </c>
      <c r="BH35">
        <v>0</v>
      </c>
      <c r="BI35">
        <v>0</v>
      </c>
      <c r="BJ35">
        <v>0</v>
      </c>
      <c r="BK35">
        <f t="shared" si="33"/>
        <v>0</v>
      </c>
      <c r="BL35">
        <f t="shared" si="24"/>
        <v>6</v>
      </c>
      <c r="BM35">
        <f t="shared" si="25"/>
        <v>0</v>
      </c>
      <c r="BN35">
        <f t="shared" si="13"/>
        <v>0</v>
      </c>
      <c r="BO35">
        <v>0</v>
      </c>
      <c r="BP35">
        <v>0</v>
      </c>
      <c r="BQ35">
        <v>0</v>
      </c>
      <c r="BR35">
        <f t="shared" ref="BR35:BR46" si="40">SUM(BO35:BQ35)</f>
        <v>0</v>
      </c>
      <c r="BS35">
        <v>0</v>
      </c>
      <c r="BT35">
        <v>0</v>
      </c>
      <c r="BU35">
        <v>0</v>
      </c>
      <c r="BV35">
        <f t="shared" si="15"/>
        <v>0</v>
      </c>
      <c r="BW35">
        <v>0</v>
      </c>
      <c r="BX35">
        <v>0</v>
      </c>
      <c r="BY35">
        <v>0</v>
      </c>
      <c r="BZ35">
        <f t="shared" si="35"/>
        <v>0</v>
      </c>
      <c r="CA35">
        <v>0</v>
      </c>
      <c r="CB35">
        <v>0</v>
      </c>
      <c r="CC35">
        <v>0</v>
      </c>
      <c r="CD35">
        <f t="shared" si="36"/>
        <v>0</v>
      </c>
      <c r="CE35">
        <v>0</v>
      </c>
      <c r="CF35">
        <v>0</v>
      </c>
      <c r="CG35">
        <v>0</v>
      </c>
      <c r="CH35">
        <f t="shared" si="37"/>
        <v>0</v>
      </c>
      <c r="CI35">
        <v>0</v>
      </c>
      <c r="CJ35">
        <v>0</v>
      </c>
      <c r="CK35">
        <v>0</v>
      </c>
      <c r="CL35">
        <f>SUM(CI35:CK35)</f>
        <v>0</v>
      </c>
      <c r="CM35">
        <v>0</v>
      </c>
      <c r="CN35">
        <v>0</v>
      </c>
      <c r="CO35">
        <v>0</v>
      </c>
      <c r="CP35">
        <f t="shared" si="20"/>
        <v>0</v>
      </c>
      <c r="CQ35">
        <v>0</v>
      </c>
      <c r="CR35">
        <v>0</v>
      </c>
      <c r="CS35">
        <v>0</v>
      </c>
      <c r="CT35">
        <f t="shared" si="21"/>
        <v>0</v>
      </c>
      <c r="CU35">
        <v>6</v>
      </c>
      <c r="CV35">
        <v>0</v>
      </c>
      <c r="CW35">
        <v>0</v>
      </c>
      <c r="CX35">
        <f t="shared" si="22"/>
        <v>6</v>
      </c>
    </row>
    <row r="36" spans="1:102" ht="24" customHeight="1">
      <c r="A36">
        <v>33</v>
      </c>
      <c r="B36" t="s">
        <v>46</v>
      </c>
      <c r="C36" t="s">
        <v>89</v>
      </c>
      <c r="D36" t="s">
        <v>268</v>
      </c>
      <c r="E36" t="s">
        <v>88</v>
      </c>
      <c r="F36" t="s">
        <v>41</v>
      </c>
      <c r="G36" t="s">
        <v>41</v>
      </c>
      <c r="H36">
        <v>1</v>
      </c>
      <c r="I36">
        <v>0</v>
      </c>
      <c r="J36">
        <v>0</v>
      </c>
      <c r="K36">
        <v>0</v>
      </c>
      <c r="L36">
        <v>0</v>
      </c>
      <c r="M36" t="s">
        <v>144</v>
      </c>
      <c r="N36" t="s">
        <v>39</v>
      </c>
      <c r="O36">
        <v>9</v>
      </c>
      <c r="P36">
        <v>0</v>
      </c>
      <c r="Q36">
        <v>0</v>
      </c>
      <c r="R36">
        <v>0</v>
      </c>
      <c r="S36">
        <f t="shared" si="0"/>
        <v>0</v>
      </c>
      <c r="T36">
        <v>0</v>
      </c>
      <c r="U36">
        <v>0</v>
      </c>
      <c r="V36">
        <v>0</v>
      </c>
      <c r="W36">
        <f t="shared" si="1"/>
        <v>0</v>
      </c>
      <c r="X36">
        <v>0</v>
      </c>
      <c r="Y36">
        <v>0</v>
      </c>
      <c r="Z36">
        <v>0</v>
      </c>
      <c r="AA36">
        <f t="shared" si="23"/>
        <v>0</v>
      </c>
      <c r="AB36">
        <v>1</v>
      </c>
      <c r="AC36">
        <v>0</v>
      </c>
      <c r="AD36">
        <v>0</v>
      </c>
      <c r="AE36">
        <f t="shared" si="39"/>
        <v>1</v>
      </c>
      <c r="AF36">
        <v>7</v>
      </c>
      <c r="AG36">
        <v>1</v>
      </c>
      <c r="AH36">
        <v>0</v>
      </c>
      <c r="AI36">
        <f t="shared" si="26"/>
        <v>8</v>
      </c>
      <c r="AJ36">
        <v>0</v>
      </c>
      <c r="AK36">
        <v>0</v>
      </c>
      <c r="AL36">
        <v>0</v>
      </c>
      <c r="AM36">
        <f t="shared" si="32"/>
        <v>0</v>
      </c>
      <c r="AN36">
        <f t="shared" si="4"/>
        <v>8</v>
      </c>
      <c r="AO36">
        <f t="shared" si="5"/>
        <v>1</v>
      </c>
      <c r="AP36">
        <f t="shared" si="6"/>
        <v>0</v>
      </c>
      <c r="AQ36">
        <f t="shared" si="7"/>
        <v>9</v>
      </c>
      <c r="AR36">
        <v>0</v>
      </c>
      <c r="AS36">
        <v>0</v>
      </c>
      <c r="AT36">
        <v>0</v>
      </c>
      <c r="AU36">
        <f t="shared" si="27"/>
        <v>0</v>
      </c>
      <c r="AV36">
        <v>0</v>
      </c>
      <c r="AW36">
        <v>0</v>
      </c>
      <c r="AX36">
        <v>0</v>
      </c>
      <c r="AY36">
        <f t="shared" si="29"/>
        <v>0</v>
      </c>
      <c r="AZ36">
        <v>0</v>
      </c>
      <c r="BA36">
        <v>0</v>
      </c>
      <c r="BB36">
        <v>0</v>
      </c>
      <c r="BC36">
        <f t="shared" si="10"/>
        <v>0</v>
      </c>
      <c r="BD36">
        <v>8</v>
      </c>
      <c r="BE36">
        <v>1</v>
      </c>
      <c r="BF36">
        <v>0</v>
      </c>
      <c r="BG36">
        <f t="shared" si="38"/>
        <v>9</v>
      </c>
      <c r="BH36">
        <v>0</v>
      </c>
      <c r="BI36">
        <v>0</v>
      </c>
      <c r="BJ36">
        <v>0</v>
      </c>
      <c r="BK36">
        <f t="shared" si="33"/>
        <v>0</v>
      </c>
      <c r="BL36">
        <f t="shared" si="24"/>
        <v>8</v>
      </c>
      <c r="BM36">
        <f t="shared" si="25"/>
        <v>1</v>
      </c>
      <c r="BN36">
        <f t="shared" ref="BN36:BN67" si="41">SUM(AT36,AX36,BB36,BF36,BJ36)</f>
        <v>0</v>
      </c>
      <c r="BO36">
        <v>0</v>
      </c>
      <c r="BP36">
        <v>0</v>
      </c>
      <c r="BQ36">
        <v>0</v>
      </c>
      <c r="BR36">
        <f t="shared" si="40"/>
        <v>0</v>
      </c>
      <c r="BS36">
        <v>0</v>
      </c>
      <c r="BT36">
        <v>0</v>
      </c>
      <c r="BU36">
        <v>0</v>
      </c>
      <c r="BV36">
        <f t="shared" si="15"/>
        <v>0</v>
      </c>
      <c r="BW36">
        <v>0</v>
      </c>
      <c r="BX36">
        <v>0</v>
      </c>
      <c r="BY36">
        <v>0</v>
      </c>
      <c r="BZ36">
        <f t="shared" si="35"/>
        <v>0</v>
      </c>
      <c r="CA36">
        <v>0</v>
      </c>
      <c r="CB36">
        <v>0</v>
      </c>
      <c r="CC36">
        <v>0</v>
      </c>
      <c r="CD36">
        <f t="shared" si="36"/>
        <v>0</v>
      </c>
      <c r="CE36">
        <v>0</v>
      </c>
      <c r="CF36">
        <v>0</v>
      </c>
      <c r="CG36">
        <v>0</v>
      </c>
      <c r="CH36">
        <f t="shared" si="37"/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f t="shared" si="20"/>
        <v>0</v>
      </c>
      <c r="CQ36">
        <v>0</v>
      </c>
      <c r="CR36">
        <v>0</v>
      </c>
      <c r="CS36">
        <v>0</v>
      </c>
      <c r="CT36">
        <f t="shared" ref="CT36:CT67" si="42">SUM(CQ36:CS36)</f>
        <v>0</v>
      </c>
      <c r="CU36">
        <v>8</v>
      </c>
      <c r="CV36">
        <v>1</v>
      </c>
      <c r="CW36">
        <v>0</v>
      </c>
      <c r="CX36">
        <f t="shared" si="22"/>
        <v>9</v>
      </c>
    </row>
    <row r="37" spans="1:102" ht="25.5" customHeight="1">
      <c r="A37">
        <v>34</v>
      </c>
      <c r="B37" t="s">
        <v>58</v>
      </c>
      <c r="C37" t="s">
        <v>87</v>
      </c>
      <c r="D37" t="s">
        <v>261</v>
      </c>
      <c r="E37" t="s">
        <v>65</v>
      </c>
      <c r="F37" t="s">
        <v>41</v>
      </c>
      <c r="G37" t="s">
        <v>41</v>
      </c>
      <c r="H37">
        <v>0</v>
      </c>
      <c r="I37">
        <v>0</v>
      </c>
      <c r="J37">
        <v>0</v>
      </c>
      <c r="K37">
        <v>0</v>
      </c>
      <c r="L37">
        <v>1</v>
      </c>
      <c r="M37" t="s">
        <v>45</v>
      </c>
      <c r="N37" t="s">
        <v>39</v>
      </c>
      <c r="O37">
        <v>54</v>
      </c>
      <c r="P37">
        <v>0</v>
      </c>
      <c r="Q37">
        <v>0</v>
      </c>
      <c r="R37">
        <v>0</v>
      </c>
      <c r="S37">
        <f t="shared" si="0"/>
        <v>0</v>
      </c>
      <c r="T37">
        <v>0</v>
      </c>
      <c r="U37">
        <v>0</v>
      </c>
      <c r="V37">
        <v>0</v>
      </c>
      <c r="W37">
        <f t="shared" si="1"/>
        <v>0</v>
      </c>
      <c r="X37">
        <v>0</v>
      </c>
      <c r="Y37">
        <v>0</v>
      </c>
      <c r="Z37">
        <v>0</v>
      </c>
      <c r="AA37">
        <f t="shared" si="23"/>
        <v>0</v>
      </c>
      <c r="AB37">
        <v>4</v>
      </c>
      <c r="AC37">
        <v>6</v>
      </c>
      <c r="AD37">
        <v>0</v>
      </c>
      <c r="AE37">
        <f t="shared" si="39"/>
        <v>10</v>
      </c>
      <c r="AF37">
        <v>22</v>
      </c>
      <c r="AG37">
        <v>14</v>
      </c>
      <c r="AH37">
        <v>0</v>
      </c>
      <c r="AI37">
        <f t="shared" si="26"/>
        <v>36</v>
      </c>
      <c r="AJ37">
        <v>3</v>
      </c>
      <c r="AK37">
        <v>5</v>
      </c>
      <c r="AL37">
        <v>0</v>
      </c>
      <c r="AM37">
        <f t="shared" si="32"/>
        <v>8</v>
      </c>
      <c r="AN37">
        <v>0</v>
      </c>
      <c r="AO37">
        <v>0</v>
      </c>
      <c r="AP37">
        <v>0</v>
      </c>
      <c r="AQ37">
        <f>AE37+AI37+AM37</f>
        <v>54</v>
      </c>
      <c r="AR37">
        <v>3</v>
      </c>
      <c r="AS37">
        <v>3</v>
      </c>
      <c r="AT37">
        <v>0</v>
      </c>
      <c r="AU37">
        <f t="shared" si="27"/>
        <v>6</v>
      </c>
      <c r="AV37">
        <v>0</v>
      </c>
      <c r="AW37">
        <v>1</v>
      </c>
      <c r="AX37">
        <v>0</v>
      </c>
      <c r="AY37">
        <f t="shared" si="29"/>
        <v>1</v>
      </c>
      <c r="AZ37">
        <v>0</v>
      </c>
      <c r="BA37">
        <v>0</v>
      </c>
      <c r="BB37">
        <v>0</v>
      </c>
      <c r="BC37">
        <f t="shared" si="10"/>
        <v>0</v>
      </c>
      <c r="BD37">
        <v>26</v>
      </c>
      <c r="BE37">
        <v>21</v>
      </c>
      <c r="BF37">
        <v>0</v>
      </c>
      <c r="BG37">
        <f t="shared" si="38"/>
        <v>47</v>
      </c>
      <c r="BH37">
        <v>0</v>
      </c>
      <c r="BI37">
        <v>0</v>
      </c>
      <c r="BJ37">
        <v>0</v>
      </c>
      <c r="BK37">
        <f t="shared" si="33"/>
        <v>0</v>
      </c>
      <c r="BL37">
        <f t="shared" ref="BL37:BL54" si="43">SUM(AR37,AV37,AZ37,BD37,BH37)</f>
        <v>29</v>
      </c>
      <c r="BM37">
        <f t="shared" ref="BM37:BM54" si="44">SUM(AS37,AW37,BA37,BE37,BI37)</f>
        <v>25</v>
      </c>
      <c r="BN37">
        <f t="shared" si="41"/>
        <v>0</v>
      </c>
      <c r="BO37">
        <v>4</v>
      </c>
      <c r="BP37">
        <v>2</v>
      </c>
      <c r="BQ37">
        <v>0</v>
      </c>
      <c r="BR37">
        <f t="shared" si="40"/>
        <v>6</v>
      </c>
      <c r="BS37">
        <v>0</v>
      </c>
      <c r="BT37">
        <v>0</v>
      </c>
      <c r="BU37">
        <v>0</v>
      </c>
      <c r="BV37">
        <f t="shared" si="15"/>
        <v>0</v>
      </c>
      <c r="BW37">
        <v>0</v>
      </c>
      <c r="BX37">
        <v>0</v>
      </c>
      <c r="BY37">
        <v>0</v>
      </c>
      <c r="BZ37">
        <f t="shared" si="35"/>
        <v>0</v>
      </c>
      <c r="CA37">
        <v>0</v>
      </c>
      <c r="CB37">
        <v>0</v>
      </c>
      <c r="CC37">
        <v>0</v>
      </c>
      <c r="CD37">
        <f t="shared" si="36"/>
        <v>0</v>
      </c>
      <c r="CE37">
        <v>0</v>
      </c>
      <c r="CF37">
        <v>0</v>
      </c>
      <c r="CG37">
        <v>0</v>
      </c>
      <c r="CH37">
        <f t="shared" si="37"/>
        <v>0</v>
      </c>
      <c r="CI37">
        <v>0</v>
      </c>
      <c r="CJ37">
        <v>0</v>
      </c>
      <c r="CK37">
        <v>0</v>
      </c>
      <c r="CL37">
        <f t="shared" ref="CL37:CL46" si="45">SUM(CI37:CK37)</f>
        <v>0</v>
      </c>
      <c r="CM37">
        <v>0</v>
      </c>
      <c r="CN37">
        <v>0</v>
      </c>
      <c r="CO37">
        <v>0</v>
      </c>
      <c r="CP37">
        <f t="shared" si="20"/>
        <v>0</v>
      </c>
      <c r="CQ37">
        <v>0</v>
      </c>
      <c r="CR37">
        <v>0</v>
      </c>
      <c r="CS37">
        <v>0</v>
      </c>
      <c r="CT37">
        <f t="shared" si="42"/>
        <v>0</v>
      </c>
      <c r="CU37">
        <v>25</v>
      </c>
      <c r="CV37">
        <v>23</v>
      </c>
      <c r="CW37">
        <v>0</v>
      </c>
      <c r="CX37">
        <f t="shared" si="22"/>
        <v>48</v>
      </c>
    </row>
    <row r="38" spans="1:102" ht="24" customHeight="1">
      <c r="A38">
        <v>35</v>
      </c>
      <c r="B38" t="s">
        <v>43</v>
      </c>
      <c r="C38" t="s">
        <v>209</v>
      </c>
      <c r="D38" t="s">
        <v>259</v>
      </c>
      <c r="E38" t="s">
        <v>65</v>
      </c>
      <c r="F38" t="s">
        <v>41</v>
      </c>
      <c r="G38" t="s">
        <v>41</v>
      </c>
      <c r="H38">
        <v>0</v>
      </c>
      <c r="I38">
        <v>0</v>
      </c>
      <c r="J38">
        <v>0</v>
      </c>
      <c r="K38">
        <v>0</v>
      </c>
      <c r="L38">
        <v>1</v>
      </c>
      <c r="M38" t="s">
        <v>86</v>
      </c>
      <c r="N38" t="s">
        <v>39</v>
      </c>
      <c r="O38">
        <v>31</v>
      </c>
      <c r="P38">
        <v>0</v>
      </c>
      <c r="Q38">
        <v>0</v>
      </c>
      <c r="R38">
        <v>0</v>
      </c>
      <c r="S38">
        <f t="shared" si="0"/>
        <v>0</v>
      </c>
      <c r="T38">
        <v>0</v>
      </c>
      <c r="U38">
        <v>0</v>
      </c>
      <c r="V38">
        <f>+U38+T38</f>
        <v>0</v>
      </c>
      <c r="W38">
        <v>0</v>
      </c>
      <c r="X38">
        <v>0</v>
      </c>
      <c r="Y38">
        <v>1</v>
      </c>
      <c r="Z38">
        <v>0</v>
      </c>
      <c r="AA38">
        <f t="shared" si="23"/>
        <v>1</v>
      </c>
      <c r="AB38">
        <v>4</v>
      </c>
      <c r="AC38">
        <v>9</v>
      </c>
      <c r="AD38">
        <v>0</v>
      </c>
      <c r="AE38">
        <v>0</v>
      </c>
      <c r="AF38">
        <v>5</v>
      </c>
      <c r="AG38">
        <v>12</v>
      </c>
      <c r="AH38">
        <v>0</v>
      </c>
      <c r="AI38">
        <f t="shared" si="26"/>
        <v>17</v>
      </c>
      <c r="AJ38">
        <v>0</v>
      </c>
      <c r="AK38">
        <v>0</v>
      </c>
      <c r="AL38">
        <v>0</v>
      </c>
      <c r="AM38">
        <f t="shared" si="32"/>
        <v>0</v>
      </c>
      <c r="AN38">
        <f t="shared" ref="AN38:AP39" si="46">SUM(P38,T38,X38,AB38,AF38,AJ38)</f>
        <v>9</v>
      </c>
      <c r="AO38">
        <f t="shared" si="46"/>
        <v>22</v>
      </c>
      <c r="AP38">
        <f t="shared" si="46"/>
        <v>0</v>
      </c>
      <c r="AQ38">
        <f t="shared" ref="AQ38:AQ52" si="47">SUM(AN38:AP38)</f>
        <v>31</v>
      </c>
      <c r="AR38">
        <v>0</v>
      </c>
      <c r="AS38">
        <v>9</v>
      </c>
      <c r="AT38">
        <v>0</v>
      </c>
      <c r="AU38">
        <f t="shared" si="27"/>
        <v>9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f t="shared" si="10"/>
        <v>0</v>
      </c>
      <c r="BD38">
        <v>9</v>
      </c>
      <c r="BE38">
        <v>13</v>
      </c>
      <c r="BF38">
        <v>0</v>
      </c>
      <c r="BG38">
        <f t="shared" si="38"/>
        <v>22</v>
      </c>
      <c r="BH38">
        <v>0</v>
      </c>
      <c r="BI38">
        <v>0</v>
      </c>
      <c r="BJ38">
        <v>0</v>
      </c>
      <c r="BK38">
        <f t="shared" si="33"/>
        <v>0</v>
      </c>
      <c r="BL38">
        <f t="shared" si="43"/>
        <v>9</v>
      </c>
      <c r="BM38">
        <f t="shared" si="44"/>
        <v>22</v>
      </c>
      <c r="BN38">
        <f t="shared" si="41"/>
        <v>0</v>
      </c>
      <c r="BO38">
        <v>1</v>
      </c>
      <c r="BP38">
        <v>1</v>
      </c>
      <c r="BQ38">
        <v>0</v>
      </c>
      <c r="BR38">
        <f t="shared" si="40"/>
        <v>2</v>
      </c>
      <c r="BS38">
        <v>0</v>
      </c>
      <c r="BT38">
        <v>0</v>
      </c>
      <c r="BU38">
        <v>0</v>
      </c>
      <c r="BV38">
        <f t="shared" si="15"/>
        <v>0</v>
      </c>
      <c r="BW38">
        <v>0</v>
      </c>
      <c r="BX38">
        <v>0</v>
      </c>
      <c r="BY38">
        <v>0</v>
      </c>
      <c r="BZ38">
        <f t="shared" si="35"/>
        <v>0</v>
      </c>
      <c r="CA38">
        <v>0</v>
      </c>
      <c r="CB38">
        <v>0</v>
      </c>
      <c r="CC38">
        <v>0</v>
      </c>
      <c r="CD38">
        <f t="shared" si="36"/>
        <v>0</v>
      </c>
      <c r="CE38">
        <v>0</v>
      </c>
      <c r="CF38">
        <v>0</v>
      </c>
      <c r="CG38">
        <v>0</v>
      </c>
      <c r="CH38">
        <f t="shared" si="37"/>
        <v>0</v>
      </c>
      <c r="CI38">
        <v>0</v>
      </c>
      <c r="CJ38">
        <v>0</v>
      </c>
      <c r="CK38">
        <v>0</v>
      </c>
      <c r="CL38">
        <f t="shared" si="45"/>
        <v>0</v>
      </c>
      <c r="CM38">
        <v>0</v>
      </c>
      <c r="CN38">
        <v>0</v>
      </c>
      <c r="CO38">
        <v>0</v>
      </c>
      <c r="CP38">
        <f t="shared" si="20"/>
        <v>0</v>
      </c>
      <c r="CQ38">
        <v>0</v>
      </c>
      <c r="CR38">
        <v>0</v>
      </c>
      <c r="CS38">
        <v>0</v>
      </c>
      <c r="CT38">
        <f t="shared" si="42"/>
        <v>0</v>
      </c>
      <c r="CU38">
        <v>8</v>
      </c>
      <c r="CV38">
        <v>21</v>
      </c>
      <c r="CW38">
        <v>0</v>
      </c>
      <c r="CX38">
        <f t="shared" si="22"/>
        <v>29</v>
      </c>
    </row>
    <row r="39" spans="1:102" ht="24" customHeight="1">
      <c r="A39">
        <v>36</v>
      </c>
      <c r="B39" t="s">
        <v>58</v>
      </c>
      <c r="C39" t="s">
        <v>210</v>
      </c>
      <c r="D39" t="s">
        <v>259</v>
      </c>
      <c r="E39" t="s">
        <v>65</v>
      </c>
      <c r="F39" t="s">
        <v>41</v>
      </c>
      <c r="G39" t="s">
        <v>41</v>
      </c>
      <c r="H39">
        <v>0</v>
      </c>
      <c r="I39">
        <v>0</v>
      </c>
      <c r="J39">
        <v>0</v>
      </c>
      <c r="K39">
        <v>0</v>
      </c>
      <c r="L39">
        <v>1</v>
      </c>
      <c r="M39" t="s">
        <v>45</v>
      </c>
      <c r="N39" t="s">
        <v>39</v>
      </c>
      <c r="O39">
        <v>67</v>
      </c>
      <c r="P39">
        <v>0</v>
      </c>
      <c r="Q39">
        <v>0</v>
      </c>
      <c r="R39">
        <v>0</v>
      </c>
      <c r="S39">
        <f t="shared" si="0"/>
        <v>0</v>
      </c>
      <c r="T39">
        <v>0</v>
      </c>
      <c r="U39">
        <v>0</v>
      </c>
      <c r="V39">
        <v>0</v>
      </c>
      <c r="W39">
        <f>T39+U39+V39</f>
        <v>0</v>
      </c>
      <c r="X39">
        <v>0</v>
      </c>
      <c r="Y39">
        <v>0</v>
      </c>
      <c r="Z39">
        <v>0</v>
      </c>
      <c r="AA39">
        <f t="shared" si="23"/>
        <v>0</v>
      </c>
      <c r="AB39">
        <v>22</v>
      </c>
      <c r="AC39">
        <v>0</v>
      </c>
      <c r="AD39">
        <v>0</v>
      </c>
      <c r="AE39">
        <f>SUM(AB39:AD39)</f>
        <v>22</v>
      </c>
      <c r="AF39">
        <v>41</v>
      </c>
      <c r="AG39">
        <v>5</v>
      </c>
      <c r="AH39">
        <v>0</v>
      </c>
      <c r="AI39">
        <f t="shared" ref="AI39:AI67" si="48">AF39+AG39</f>
        <v>46</v>
      </c>
      <c r="AJ39">
        <v>0</v>
      </c>
      <c r="AK39">
        <v>0</v>
      </c>
      <c r="AL39">
        <v>0</v>
      </c>
      <c r="AM39">
        <f t="shared" si="32"/>
        <v>0</v>
      </c>
      <c r="AN39">
        <f t="shared" si="46"/>
        <v>63</v>
      </c>
      <c r="AO39">
        <f t="shared" si="46"/>
        <v>5</v>
      </c>
      <c r="AP39">
        <f t="shared" si="46"/>
        <v>0</v>
      </c>
      <c r="AQ39">
        <f t="shared" si="47"/>
        <v>68</v>
      </c>
      <c r="AR39">
        <v>1</v>
      </c>
      <c r="AS39">
        <v>0</v>
      </c>
      <c r="AT39">
        <v>0</v>
      </c>
      <c r="AU39">
        <f t="shared" si="27"/>
        <v>1</v>
      </c>
      <c r="AV39">
        <v>1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f t="shared" si="10"/>
        <v>0</v>
      </c>
      <c r="BD39">
        <v>61</v>
      </c>
      <c r="BE39">
        <v>5</v>
      </c>
      <c r="BF39">
        <v>0</v>
      </c>
      <c r="BG39">
        <f t="shared" si="38"/>
        <v>66</v>
      </c>
      <c r="BH39">
        <v>0</v>
      </c>
      <c r="BI39">
        <v>0</v>
      </c>
      <c r="BJ39">
        <v>0</v>
      </c>
      <c r="BK39">
        <f t="shared" si="33"/>
        <v>0</v>
      </c>
      <c r="BL39">
        <f t="shared" si="43"/>
        <v>63</v>
      </c>
      <c r="BM39">
        <f t="shared" si="44"/>
        <v>5</v>
      </c>
      <c r="BN39">
        <f t="shared" si="41"/>
        <v>0</v>
      </c>
      <c r="BO39">
        <v>2</v>
      </c>
      <c r="BP39">
        <v>0</v>
      </c>
      <c r="BQ39">
        <v>0</v>
      </c>
      <c r="BR39">
        <f t="shared" si="40"/>
        <v>2</v>
      </c>
      <c r="BS39">
        <v>0</v>
      </c>
      <c r="BT39">
        <v>0</v>
      </c>
      <c r="BU39">
        <v>0</v>
      </c>
      <c r="BV39">
        <f t="shared" si="15"/>
        <v>0</v>
      </c>
      <c r="BW39">
        <v>0</v>
      </c>
      <c r="BX39">
        <v>0</v>
      </c>
      <c r="BY39">
        <v>0</v>
      </c>
      <c r="BZ39">
        <f t="shared" si="35"/>
        <v>0</v>
      </c>
      <c r="CA39">
        <v>0</v>
      </c>
      <c r="CB39">
        <v>0</v>
      </c>
      <c r="CC39">
        <v>0</v>
      </c>
      <c r="CD39">
        <f t="shared" si="36"/>
        <v>0</v>
      </c>
      <c r="CE39">
        <v>0</v>
      </c>
      <c r="CF39">
        <v>0</v>
      </c>
      <c r="CG39">
        <v>0</v>
      </c>
      <c r="CH39">
        <f t="shared" si="37"/>
        <v>0</v>
      </c>
      <c r="CI39">
        <v>0</v>
      </c>
      <c r="CJ39">
        <v>0</v>
      </c>
      <c r="CK39">
        <v>0</v>
      </c>
      <c r="CL39">
        <f t="shared" si="45"/>
        <v>0</v>
      </c>
      <c r="CM39">
        <v>0</v>
      </c>
      <c r="CN39">
        <v>0</v>
      </c>
      <c r="CO39">
        <v>0</v>
      </c>
      <c r="CP39">
        <f t="shared" si="20"/>
        <v>0</v>
      </c>
      <c r="CQ39">
        <v>1</v>
      </c>
      <c r="CR39">
        <v>0</v>
      </c>
      <c r="CS39">
        <v>0</v>
      </c>
      <c r="CT39">
        <f t="shared" si="42"/>
        <v>1</v>
      </c>
      <c r="CU39">
        <v>60</v>
      </c>
      <c r="CV39">
        <v>5</v>
      </c>
      <c r="CW39">
        <v>0</v>
      </c>
      <c r="CX39">
        <f t="shared" si="22"/>
        <v>65</v>
      </c>
    </row>
    <row r="40" spans="1:102" ht="24" customHeight="1">
      <c r="A40">
        <v>37</v>
      </c>
      <c r="B40" t="s">
        <v>46</v>
      </c>
      <c r="C40" t="s">
        <v>85</v>
      </c>
      <c r="D40" t="s">
        <v>259</v>
      </c>
      <c r="E40" t="s">
        <v>65</v>
      </c>
      <c r="F40" t="s">
        <v>41</v>
      </c>
      <c r="G40" t="s">
        <v>41</v>
      </c>
      <c r="H40">
        <v>1</v>
      </c>
      <c r="I40">
        <v>0</v>
      </c>
      <c r="J40">
        <v>0</v>
      </c>
      <c r="K40">
        <v>0</v>
      </c>
      <c r="L40">
        <v>0</v>
      </c>
      <c r="M40" t="s">
        <v>146</v>
      </c>
      <c r="N40" t="s">
        <v>39</v>
      </c>
      <c r="O40">
        <v>8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31</v>
      </c>
      <c r="AG40">
        <v>59</v>
      </c>
      <c r="AH40">
        <v>0</v>
      </c>
      <c r="AI40">
        <f t="shared" si="48"/>
        <v>90</v>
      </c>
      <c r="AJ40">
        <v>0</v>
      </c>
      <c r="AK40">
        <v>0</v>
      </c>
      <c r="AL40">
        <v>0</v>
      </c>
      <c r="AM40">
        <f t="shared" si="32"/>
        <v>0</v>
      </c>
      <c r="AN40">
        <f t="shared" ref="AN40:AN67" si="49">SUM(P40,T40,X40,AB40,AF40,AJ40)</f>
        <v>31</v>
      </c>
      <c r="AO40">
        <f t="shared" ref="AO40:AO67" si="50">SUM(Q40,U40,Y40,AC40,AG40,AK40)</f>
        <v>59</v>
      </c>
      <c r="AP40">
        <v>0</v>
      </c>
      <c r="AQ40">
        <f t="shared" si="47"/>
        <v>90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5</v>
      </c>
      <c r="BE40">
        <v>3</v>
      </c>
      <c r="BF40">
        <v>0</v>
      </c>
      <c r="BG40">
        <f t="shared" si="38"/>
        <v>8</v>
      </c>
      <c r="BH40">
        <v>0</v>
      </c>
      <c r="BI40">
        <v>0</v>
      </c>
      <c r="BJ40">
        <v>0</v>
      </c>
      <c r="BK40">
        <f t="shared" si="33"/>
        <v>0</v>
      </c>
      <c r="BL40">
        <f t="shared" si="43"/>
        <v>5</v>
      </c>
      <c r="BM40">
        <f t="shared" si="44"/>
        <v>3</v>
      </c>
      <c r="BN40">
        <f t="shared" si="41"/>
        <v>0</v>
      </c>
      <c r="BO40">
        <v>0</v>
      </c>
      <c r="BP40">
        <v>0</v>
      </c>
      <c r="BQ40">
        <v>0</v>
      </c>
      <c r="BR40">
        <f t="shared" si="40"/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f t="shared" si="36"/>
        <v>0</v>
      </c>
      <c r="CE40">
        <v>0</v>
      </c>
      <c r="CF40">
        <v>0</v>
      </c>
      <c r="CG40">
        <v>0</v>
      </c>
      <c r="CH40">
        <f t="shared" si="37"/>
        <v>0</v>
      </c>
      <c r="CI40">
        <v>0</v>
      </c>
      <c r="CJ40">
        <v>0</v>
      </c>
      <c r="CK40">
        <v>0</v>
      </c>
      <c r="CL40">
        <f t="shared" si="45"/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f t="shared" si="42"/>
        <v>0</v>
      </c>
      <c r="CU40">
        <v>5</v>
      </c>
      <c r="CV40">
        <v>3</v>
      </c>
      <c r="CW40">
        <v>0</v>
      </c>
      <c r="CX40">
        <f t="shared" si="22"/>
        <v>8</v>
      </c>
    </row>
    <row r="41" spans="1:102" ht="24" customHeight="1">
      <c r="A41">
        <v>38</v>
      </c>
      <c r="B41" t="s">
        <v>43</v>
      </c>
      <c r="C41" t="s">
        <v>177</v>
      </c>
      <c r="D41" t="s">
        <v>259</v>
      </c>
      <c r="E41" t="s">
        <v>65</v>
      </c>
      <c r="F41" t="s">
        <v>41</v>
      </c>
      <c r="G41" t="s">
        <v>41</v>
      </c>
      <c r="H41">
        <v>0</v>
      </c>
      <c r="I41">
        <v>0</v>
      </c>
      <c r="J41">
        <v>0</v>
      </c>
      <c r="K41">
        <v>0</v>
      </c>
      <c r="L41">
        <v>1</v>
      </c>
      <c r="M41" t="s">
        <v>84</v>
      </c>
      <c r="N41" t="s">
        <v>39</v>
      </c>
      <c r="O41">
        <v>80</v>
      </c>
      <c r="P41">
        <v>0</v>
      </c>
      <c r="Q41">
        <v>0</v>
      </c>
      <c r="R41">
        <v>0</v>
      </c>
      <c r="S41">
        <f t="shared" ref="S41:S72" si="51">P41+Q41+R41</f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80</v>
      </c>
      <c r="AC41">
        <v>0</v>
      </c>
      <c r="AD41">
        <v>0</v>
      </c>
      <c r="AE41">
        <v>80</v>
      </c>
      <c r="AF41">
        <v>0</v>
      </c>
      <c r="AG41">
        <v>0</v>
      </c>
      <c r="AH41">
        <v>0</v>
      </c>
      <c r="AI41">
        <f t="shared" si="48"/>
        <v>0</v>
      </c>
      <c r="AJ41">
        <v>0</v>
      </c>
      <c r="AK41">
        <v>0</v>
      </c>
      <c r="AL41">
        <v>0</v>
      </c>
      <c r="AM41">
        <f t="shared" si="32"/>
        <v>0</v>
      </c>
      <c r="AN41">
        <f t="shared" si="49"/>
        <v>80</v>
      </c>
      <c r="AO41">
        <f t="shared" si="50"/>
        <v>0</v>
      </c>
      <c r="AP41">
        <f t="shared" ref="AP41:AP67" si="52">SUM(R41,V41,Z41,AD41,AH41,AL41)</f>
        <v>0</v>
      </c>
      <c r="AQ41">
        <f t="shared" si="47"/>
        <v>80</v>
      </c>
      <c r="AR41">
        <v>30</v>
      </c>
      <c r="AS41">
        <v>0</v>
      </c>
      <c r="AT41">
        <v>0</v>
      </c>
      <c r="AU41">
        <v>30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f t="shared" ref="BC41:BC46" si="53">AZ41+BA41+BB41</f>
        <v>0</v>
      </c>
      <c r="BD41">
        <v>50</v>
      </c>
      <c r="BE41">
        <v>0</v>
      </c>
      <c r="BF41">
        <v>0</v>
      </c>
      <c r="BG41">
        <f t="shared" si="38"/>
        <v>50</v>
      </c>
      <c r="BH41">
        <v>0</v>
      </c>
      <c r="BI41">
        <v>0</v>
      </c>
      <c r="BJ41">
        <v>0</v>
      </c>
      <c r="BK41">
        <f t="shared" si="33"/>
        <v>0</v>
      </c>
      <c r="BL41">
        <f t="shared" si="43"/>
        <v>80</v>
      </c>
      <c r="BM41">
        <f t="shared" si="44"/>
        <v>0</v>
      </c>
      <c r="BN41">
        <f t="shared" si="41"/>
        <v>0</v>
      </c>
      <c r="BO41">
        <v>0</v>
      </c>
      <c r="BP41">
        <v>0</v>
      </c>
      <c r="BQ41">
        <v>0</v>
      </c>
      <c r="BR41">
        <f t="shared" si="40"/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f t="shared" ref="BZ41:BZ52" si="54">SUM(BW41:BY41)</f>
        <v>0</v>
      </c>
      <c r="CA41">
        <v>0</v>
      </c>
      <c r="CB41">
        <v>0</v>
      </c>
      <c r="CC41">
        <v>0</v>
      </c>
      <c r="CD41">
        <f t="shared" si="36"/>
        <v>0</v>
      </c>
      <c r="CE41">
        <v>0</v>
      </c>
      <c r="CF41">
        <v>0</v>
      </c>
      <c r="CG41">
        <v>0</v>
      </c>
      <c r="CH41">
        <f t="shared" si="37"/>
        <v>0</v>
      </c>
      <c r="CI41">
        <v>0</v>
      </c>
      <c r="CJ41">
        <v>0</v>
      </c>
      <c r="CK41">
        <v>0</v>
      </c>
      <c r="CL41">
        <f t="shared" si="45"/>
        <v>0</v>
      </c>
      <c r="CM41">
        <v>0</v>
      </c>
      <c r="CN41">
        <v>0</v>
      </c>
      <c r="CO41">
        <v>0</v>
      </c>
      <c r="CP41">
        <f t="shared" ref="CP41:CP49" si="55">SUM(CM41:CO41)</f>
        <v>0</v>
      </c>
      <c r="CQ41">
        <v>0</v>
      </c>
      <c r="CR41">
        <v>0</v>
      </c>
      <c r="CS41">
        <v>0</v>
      </c>
      <c r="CT41">
        <f t="shared" si="42"/>
        <v>0</v>
      </c>
      <c r="CU41">
        <v>80</v>
      </c>
      <c r="CV41">
        <v>0</v>
      </c>
      <c r="CW41">
        <v>0</v>
      </c>
      <c r="CX41">
        <f t="shared" si="22"/>
        <v>80</v>
      </c>
    </row>
    <row r="42" spans="1:102" ht="24" customHeight="1">
      <c r="A42">
        <v>39</v>
      </c>
      <c r="B42" t="s">
        <v>43</v>
      </c>
      <c r="C42" t="s">
        <v>178</v>
      </c>
      <c r="D42" t="s">
        <v>260</v>
      </c>
      <c r="E42" t="s">
        <v>65</v>
      </c>
      <c r="F42" t="s">
        <v>41</v>
      </c>
      <c r="G42" t="s">
        <v>41</v>
      </c>
      <c r="H42">
        <v>0</v>
      </c>
      <c r="I42">
        <v>0</v>
      </c>
      <c r="J42">
        <v>0</v>
      </c>
      <c r="K42">
        <v>0</v>
      </c>
      <c r="L42">
        <v>1</v>
      </c>
      <c r="M42" t="s">
        <v>156</v>
      </c>
      <c r="N42" t="s">
        <v>39</v>
      </c>
      <c r="O42">
        <v>25</v>
      </c>
      <c r="P42">
        <v>0</v>
      </c>
      <c r="Q42">
        <v>0</v>
      </c>
      <c r="R42">
        <v>0</v>
      </c>
      <c r="S42">
        <f t="shared" si="51"/>
        <v>0</v>
      </c>
      <c r="T42">
        <v>0</v>
      </c>
      <c r="U42">
        <v>0</v>
      </c>
      <c r="V42">
        <v>0</v>
      </c>
      <c r="W42">
        <f>V42+U42+T42</f>
        <v>0</v>
      </c>
      <c r="X42">
        <v>0</v>
      </c>
      <c r="Y42">
        <v>0</v>
      </c>
      <c r="Z42">
        <v>0</v>
      </c>
      <c r="AA42">
        <f t="shared" ref="AA42:AA67" si="56">X42+Y42+Z42</f>
        <v>0</v>
      </c>
      <c r="AB42">
        <v>2</v>
      </c>
      <c r="AC42">
        <v>0</v>
      </c>
      <c r="AD42">
        <v>0</v>
      </c>
      <c r="AE42">
        <f>SUM(AB42:AD42)</f>
        <v>2</v>
      </c>
      <c r="AF42">
        <v>18</v>
      </c>
      <c r="AG42">
        <v>1</v>
      </c>
      <c r="AH42">
        <v>0</v>
      </c>
      <c r="AI42">
        <f t="shared" si="48"/>
        <v>19</v>
      </c>
      <c r="AJ42">
        <v>3</v>
      </c>
      <c r="AK42">
        <v>1</v>
      </c>
      <c r="AL42">
        <v>0</v>
      </c>
      <c r="AM42">
        <f t="shared" si="32"/>
        <v>4</v>
      </c>
      <c r="AN42">
        <f t="shared" si="49"/>
        <v>23</v>
      </c>
      <c r="AO42">
        <f t="shared" si="50"/>
        <v>2</v>
      </c>
      <c r="AP42">
        <f t="shared" si="52"/>
        <v>0</v>
      </c>
      <c r="AQ42">
        <f t="shared" si="47"/>
        <v>25</v>
      </c>
      <c r="AR42">
        <v>1</v>
      </c>
      <c r="AS42">
        <v>0</v>
      </c>
      <c r="AT42">
        <v>0</v>
      </c>
      <c r="AU42">
        <f t="shared" ref="AU42:AU52" si="57">AT42+AS42+AR42</f>
        <v>1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f t="shared" si="53"/>
        <v>0</v>
      </c>
      <c r="BD42">
        <v>22</v>
      </c>
      <c r="BE42">
        <v>2</v>
      </c>
      <c r="BF42">
        <v>0</v>
      </c>
      <c r="BG42">
        <f t="shared" si="38"/>
        <v>24</v>
      </c>
      <c r="BH42">
        <v>0</v>
      </c>
      <c r="BI42">
        <v>0</v>
      </c>
      <c r="BJ42">
        <v>0</v>
      </c>
      <c r="BK42">
        <f t="shared" si="33"/>
        <v>0</v>
      </c>
      <c r="BL42">
        <f t="shared" si="43"/>
        <v>23</v>
      </c>
      <c r="BM42">
        <f t="shared" si="44"/>
        <v>2</v>
      </c>
      <c r="BN42">
        <f t="shared" si="41"/>
        <v>0</v>
      </c>
      <c r="BO42">
        <v>1</v>
      </c>
      <c r="BP42">
        <v>0</v>
      </c>
      <c r="BQ42">
        <v>0</v>
      </c>
      <c r="BR42">
        <f t="shared" si="40"/>
        <v>1</v>
      </c>
      <c r="BS42">
        <v>0</v>
      </c>
      <c r="BT42">
        <v>0</v>
      </c>
      <c r="BU42">
        <v>0</v>
      </c>
      <c r="BV42">
        <f t="shared" ref="BV42:BV52" si="58">BS42+BT42+BU42</f>
        <v>0</v>
      </c>
      <c r="BW42">
        <v>0</v>
      </c>
      <c r="BX42">
        <v>0</v>
      </c>
      <c r="BY42">
        <v>0</v>
      </c>
      <c r="BZ42">
        <f t="shared" si="54"/>
        <v>0</v>
      </c>
      <c r="CA42">
        <v>0</v>
      </c>
      <c r="CB42">
        <v>0</v>
      </c>
      <c r="CC42">
        <v>0</v>
      </c>
      <c r="CD42">
        <f t="shared" si="36"/>
        <v>0</v>
      </c>
      <c r="CE42">
        <v>0</v>
      </c>
      <c r="CF42">
        <v>0</v>
      </c>
      <c r="CG42">
        <v>0</v>
      </c>
      <c r="CH42">
        <f t="shared" si="37"/>
        <v>0</v>
      </c>
      <c r="CI42">
        <v>0</v>
      </c>
      <c r="CJ42">
        <v>0</v>
      </c>
      <c r="CK42">
        <v>0</v>
      </c>
      <c r="CL42">
        <f t="shared" si="45"/>
        <v>0</v>
      </c>
      <c r="CM42">
        <v>0</v>
      </c>
      <c r="CN42">
        <v>0</v>
      </c>
      <c r="CO42">
        <v>0</v>
      </c>
      <c r="CP42">
        <f t="shared" si="55"/>
        <v>0</v>
      </c>
      <c r="CQ42">
        <v>0</v>
      </c>
      <c r="CR42">
        <v>0</v>
      </c>
      <c r="CS42">
        <v>0</v>
      </c>
      <c r="CT42">
        <f t="shared" si="42"/>
        <v>0</v>
      </c>
      <c r="CU42">
        <v>22</v>
      </c>
      <c r="CV42">
        <v>2</v>
      </c>
      <c r="CW42">
        <v>0</v>
      </c>
      <c r="CX42">
        <f t="shared" si="22"/>
        <v>24</v>
      </c>
    </row>
    <row r="43" spans="1:102" ht="25.5" customHeight="1">
      <c r="A43">
        <v>40</v>
      </c>
      <c r="B43" t="s">
        <v>55</v>
      </c>
      <c r="C43" t="s">
        <v>211</v>
      </c>
      <c r="D43" t="s">
        <v>260</v>
      </c>
      <c r="E43" t="s">
        <v>65</v>
      </c>
      <c r="F43" t="s">
        <v>41</v>
      </c>
      <c r="G43" t="s">
        <v>41</v>
      </c>
      <c r="H43">
        <v>0</v>
      </c>
      <c r="I43">
        <v>0</v>
      </c>
      <c r="J43">
        <v>0</v>
      </c>
      <c r="K43">
        <v>0</v>
      </c>
      <c r="L43">
        <v>1</v>
      </c>
      <c r="M43" t="s">
        <v>83</v>
      </c>
      <c r="N43" t="s">
        <v>82</v>
      </c>
      <c r="O43">
        <v>40</v>
      </c>
      <c r="P43">
        <v>0</v>
      </c>
      <c r="Q43">
        <v>0</v>
      </c>
      <c r="R43">
        <v>0</v>
      </c>
      <c r="S43">
        <f t="shared" si="51"/>
        <v>0</v>
      </c>
      <c r="T43">
        <v>0</v>
      </c>
      <c r="U43">
        <v>0</v>
      </c>
      <c r="V43">
        <v>0</v>
      </c>
      <c r="W43">
        <f>T43+U43+V43</f>
        <v>0</v>
      </c>
      <c r="X43">
        <v>40</v>
      </c>
      <c r="Y43">
        <v>0</v>
      </c>
      <c r="Z43">
        <v>0</v>
      </c>
      <c r="AA43">
        <f t="shared" si="56"/>
        <v>40</v>
      </c>
      <c r="AB43">
        <v>0</v>
      </c>
      <c r="AC43">
        <v>0</v>
      </c>
      <c r="AD43">
        <v>0</v>
      </c>
      <c r="AE43">
        <f>SUM(AB43:AD43)</f>
        <v>0</v>
      </c>
      <c r="AF43">
        <v>0</v>
      </c>
      <c r="AG43">
        <v>0</v>
      </c>
      <c r="AH43">
        <v>0</v>
      </c>
      <c r="AI43">
        <f t="shared" si="48"/>
        <v>0</v>
      </c>
      <c r="AJ43">
        <v>0</v>
      </c>
      <c r="AK43">
        <v>0</v>
      </c>
      <c r="AL43">
        <v>0</v>
      </c>
      <c r="AM43">
        <f t="shared" si="32"/>
        <v>0</v>
      </c>
      <c r="AN43">
        <f t="shared" si="49"/>
        <v>40</v>
      </c>
      <c r="AO43">
        <f t="shared" si="50"/>
        <v>0</v>
      </c>
      <c r="AP43">
        <f t="shared" si="52"/>
        <v>0</v>
      </c>
      <c r="AQ43">
        <f t="shared" si="47"/>
        <v>40</v>
      </c>
      <c r="AR43">
        <v>0</v>
      </c>
      <c r="AS43">
        <v>0</v>
      </c>
      <c r="AT43">
        <v>0</v>
      </c>
      <c r="AU43">
        <f t="shared" si="57"/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f t="shared" si="53"/>
        <v>0</v>
      </c>
      <c r="BD43">
        <v>40</v>
      </c>
      <c r="BE43">
        <v>0</v>
      </c>
      <c r="BF43">
        <v>0</v>
      </c>
      <c r="BG43">
        <f t="shared" si="38"/>
        <v>40</v>
      </c>
      <c r="BH43">
        <v>0</v>
      </c>
      <c r="BI43">
        <v>0</v>
      </c>
      <c r="BJ43">
        <v>0</v>
      </c>
      <c r="BK43">
        <f t="shared" si="33"/>
        <v>0</v>
      </c>
      <c r="BL43">
        <f t="shared" si="43"/>
        <v>40</v>
      </c>
      <c r="BM43">
        <f t="shared" si="44"/>
        <v>0</v>
      </c>
      <c r="BN43">
        <f t="shared" si="41"/>
        <v>0</v>
      </c>
      <c r="BO43">
        <v>0</v>
      </c>
      <c r="BP43">
        <v>0</v>
      </c>
      <c r="BQ43">
        <v>0</v>
      </c>
      <c r="BR43">
        <f t="shared" si="40"/>
        <v>0</v>
      </c>
      <c r="BS43">
        <v>0</v>
      </c>
      <c r="BT43">
        <v>0</v>
      </c>
      <c r="BU43">
        <v>0</v>
      </c>
      <c r="BV43">
        <f t="shared" si="58"/>
        <v>0</v>
      </c>
      <c r="BW43">
        <v>0</v>
      </c>
      <c r="BX43">
        <v>0</v>
      </c>
      <c r="BY43">
        <v>0</v>
      </c>
      <c r="BZ43">
        <f t="shared" si="54"/>
        <v>0</v>
      </c>
      <c r="CA43">
        <v>0</v>
      </c>
      <c r="CB43">
        <v>0</v>
      </c>
      <c r="CC43">
        <v>0</v>
      </c>
      <c r="CD43">
        <f t="shared" si="36"/>
        <v>0</v>
      </c>
      <c r="CE43">
        <v>0</v>
      </c>
      <c r="CF43">
        <v>0</v>
      </c>
      <c r="CG43">
        <v>0</v>
      </c>
      <c r="CH43">
        <f t="shared" si="37"/>
        <v>0</v>
      </c>
      <c r="CI43">
        <v>0</v>
      </c>
      <c r="CJ43">
        <v>0</v>
      </c>
      <c r="CK43">
        <v>0</v>
      </c>
      <c r="CL43">
        <f t="shared" si="45"/>
        <v>0</v>
      </c>
      <c r="CM43">
        <v>0</v>
      </c>
      <c r="CN43">
        <v>0</v>
      </c>
      <c r="CO43">
        <v>0</v>
      </c>
      <c r="CP43">
        <f t="shared" si="55"/>
        <v>0</v>
      </c>
      <c r="CQ43">
        <v>0</v>
      </c>
      <c r="CR43">
        <v>0</v>
      </c>
      <c r="CS43">
        <v>0</v>
      </c>
      <c r="CT43">
        <f t="shared" si="42"/>
        <v>0</v>
      </c>
      <c r="CU43">
        <v>40</v>
      </c>
      <c r="CV43">
        <v>0</v>
      </c>
      <c r="CW43">
        <v>0</v>
      </c>
      <c r="CX43">
        <f t="shared" si="22"/>
        <v>40</v>
      </c>
    </row>
    <row r="44" spans="1:102" ht="24" customHeight="1">
      <c r="A44">
        <v>41</v>
      </c>
      <c r="B44" t="s">
        <v>46</v>
      </c>
      <c r="C44" t="s">
        <v>212</v>
      </c>
      <c r="D44" t="s">
        <v>260</v>
      </c>
      <c r="E44" t="s">
        <v>65</v>
      </c>
      <c r="F44" t="s">
        <v>41</v>
      </c>
      <c r="G44" t="s">
        <v>41</v>
      </c>
      <c r="H44">
        <v>1</v>
      </c>
      <c r="I44">
        <v>0</v>
      </c>
      <c r="J44">
        <v>0</v>
      </c>
      <c r="K44">
        <v>0</v>
      </c>
      <c r="L44">
        <v>0</v>
      </c>
      <c r="M44" t="s">
        <v>146</v>
      </c>
      <c r="N44" t="s">
        <v>39</v>
      </c>
      <c r="O44">
        <v>4</v>
      </c>
      <c r="P44">
        <v>0</v>
      </c>
      <c r="Q44">
        <v>0</v>
      </c>
      <c r="R44">
        <v>0</v>
      </c>
      <c r="S44">
        <f t="shared" si="51"/>
        <v>0</v>
      </c>
      <c r="T44">
        <v>0</v>
      </c>
      <c r="U44">
        <v>0</v>
      </c>
      <c r="V44">
        <v>0</v>
      </c>
      <c r="W44">
        <f>V44+U44+T44</f>
        <v>0</v>
      </c>
      <c r="X44">
        <v>0</v>
      </c>
      <c r="Y44">
        <v>0</v>
      </c>
      <c r="Z44">
        <v>0</v>
      </c>
      <c r="AA44">
        <f t="shared" si="56"/>
        <v>0</v>
      </c>
      <c r="AB44">
        <v>0</v>
      </c>
      <c r="AC44">
        <v>0</v>
      </c>
      <c r="AD44">
        <v>0</v>
      </c>
      <c r="AE44">
        <v>0</v>
      </c>
      <c r="AF44">
        <v>2</v>
      </c>
      <c r="AG44">
        <v>1</v>
      </c>
      <c r="AH44">
        <v>0</v>
      </c>
      <c r="AI44">
        <f t="shared" si="48"/>
        <v>3</v>
      </c>
      <c r="AJ44">
        <v>1</v>
      </c>
      <c r="AK44">
        <v>0</v>
      </c>
      <c r="AL44">
        <v>0</v>
      </c>
      <c r="AM44">
        <f t="shared" si="32"/>
        <v>1</v>
      </c>
      <c r="AN44">
        <f t="shared" si="49"/>
        <v>3</v>
      </c>
      <c r="AO44">
        <f t="shared" si="50"/>
        <v>1</v>
      </c>
      <c r="AP44">
        <f t="shared" si="52"/>
        <v>0</v>
      </c>
      <c r="AQ44">
        <f t="shared" si="47"/>
        <v>4</v>
      </c>
      <c r="AR44">
        <v>0</v>
      </c>
      <c r="AS44">
        <v>0</v>
      </c>
      <c r="AT44">
        <v>0</v>
      </c>
      <c r="AU44">
        <f t="shared" si="57"/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f t="shared" si="53"/>
        <v>0</v>
      </c>
      <c r="BD44">
        <v>3</v>
      </c>
      <c r="BE44">
        <v>1</v>
      </c>
      <c r="BF44">
        <v>0</v>
      </c>
      <c r="BG44">
        <f t="shared" si="38"/>
        <v>4</v>
      </c>
      <c r="BH44">
        <v>0</v>
      </c>
      <c r="BI44">
        <v>0</v>
      </c>
      <c r="BJ44">
        <v>0</v>
      </c>
      <c r="BK44">
        <f t="shared" si="33"/>
        <v>0</v>
      </c>
      <c r="BL44">
        <f t="shared" si="43"/>
        <v>3</v>
      </c>
      <c r="BM44">
        <f t="shared" si="44"/>
        <v>1</v>
      </c>
      <c r="BN44">
        <f t="shared" si="41"/>
        <v>0</v>
      </c>
      <c r="BO44">
        <v>0</v>
      </c>
      <c r="BP44">
        <v>0</v>
      </c>
      <c r="BQ44">
        <v>0</v>
      </c>
      <c r="BR44">
        <f t="shared" si="40"/>
        <v>0</v>
      </c>
      <c r="BS44">
        <v>0</v>
      </c>
      <c r="BT44">
        <v>0</v>
      </c>
      <c r="BU44">
        <v>0</v>
      </c>
      <c r="BV44">
        <f t="shared" si="58"/>
        <v>0</v>
      </c>
      <c r="BW44">
        <v>0</v>
      </c>
      <c r="BX44">
        <v>0</v>
      </c>
      <c r="BY44">
        <v>0</v>
      </c>
      <c r="BZ44">
        <f t="shared" si="54"/>
        <v>0</v>
      </c>
      <c r="CA44">
        <v>0</v>
      </c>
      <c r="CB44">
        <v>0</v>
      </c>
      <c r="CC44">
        <v>0</v>
      </c>
      <c r="CD44">
        <f t="shared" si="36"/>
        <v>0</v>
      </c>
      <c r="CE44">
        <v>0</v>
      </c>
      <c r="CF44">
        <v>0</v>
      </c>
      <c r="CG44">
        <v>0</v>
      </c>
      <c r="CH44">
        <f t="shared" si="37"/>
        <v>0</v>
      </c>
      <c r="CI44">
        <v>0</v>
      </c>
      <c r="CJ44">
        <v>0</v>
      </c>
      <c r="CK44">
        <v>0</v>
      </c>
      <c r="CL44">
        <f t="shared" si="45"/>
        <v>0</v>
      </c>
      <c r="CM44">
        <v>0</v>
      </c>
      <c r="CN44">
        <v>0</v>
      </c>
      <c r="CO44">
        <v>0</v>
      </c>
      <c r="CP44">
        <f t="shared" si="55"/>
        <v>0</v>
      </c>
      <c r="CQ44">
        <v>0</v>
      </c>
      <c r="CR44">
        <v>0</v>
      </c>
      <c r="CS44">
        <v>0</v>
      </c>
      <c r="CT44">
        <f t="shared" si="42"/>
        <v>0</v>
      </c>
      <c r="CU44">
        <v>3</v>
      </c>
      <c r="CV44">
        <v>1</v>
      </c>
      <c r="CW44">
        <v>0</v>
      </c>
      <c r="CX44">
        <f t="shared" si="22"/>
        <v>4</v>
      </c>
    </row>
    <row r="45" spans="1:102" ht="24" customHeight="1">
      <c r="A45">
        <v>42</v>
      </c>
      <c r="B45" t="s">
        <v>43</v>
      </c>
      <c r="C45" t="s">
        <v>81</v>
      </c>
      <c r="D45" t="s">
        <v>269</v>
      </c>
      <c r="E45" t="s">
        <v>65</v>
      </c>
      <c r="F45" t="s">
        <v>41</v>
      </c>
      <c r="G45" t="s">
        <v>41</v>
      </c>
      <c r="H45">
        <v>0</v>
      </c>
      <c r="I45">
        <v>0</v>
      </c>
      <c r="J45">
        <v>0</v>
      </c>
      <c r="K45">
        <v>0</v>
      </c>
      <c r="L45">
        <v>1</v>
      </c>
      <c r="M45" t="s">
        <v>80</v>
      </c>
      <c r="N45" t="s">
        <v>44</v>
      </c>
      <c r="O45">
        <v>71</v>
      </c>
      <c r="P45">
        <v>0</v>
      </c>
      <c r="Q45">
        <v>0</v>
      </c>
      <c r="R45">
        <v>0</v>
      </c>
      <c r="S45">
        <f t="shared" si="51"/>
        <v>0</v>
      </c>
      <c r="T45">
        <v>0</v>
      </c>
      <c r="U45">
        <v>0</v>
      </c>
      <c r="V45">
        <v>0</v>
      </c>
      <c r="W45">
        <f>T45+U45+V45</f>
        <v>0</v>
      </c>
      <c r="X45">
        <v>0</v>
      </c>
      <c r="Y45">
        <v>0</v>
      </c>
      <c r="Z45">
        <v>0</v>
      </c>
      <c r="AA45">
        <f t="shared" si="56"/>
        <v>0</v>
      </c>
      <c r="AB45">
        <v>36</v>
      </c>
      <c r="AC45">
        <v>0</v>
      </c>
      <c r="AD45">
        <v>0</v>
      </c>
      <c r="AE45">
        <f>SUM(AB45:AD45)</f>
        <v>36</v>
      </c>
      <c r="AF45">
        <v>35</v>
      </c>
      <c r="AG45">
        <v>0</v>
      </c>
      <c r="AH45">
        <v>0</v>
      </c>
      <c r="AI45">
        <f t="shared" si="48"/>
        <v>35</v>
      </c>
      <c r="AJ45">
        <v>0</v>
      </c>
      <c r="AK45">
        <v>0</v>
      </c>
      <c r="AL45">
        <v>0</v>
      </c>
      <c r="AM45">
        <f t="shared" si="32"/>
        <v>0</v>
      </c>
      <c r="AN45">
        <f t="shared" si="49"/>
        <v>71</v>
      </c>
      <c r="AO45">
        <f t="shared" si="50"/>
        <v>0</v>
      </c>
      <c r="AP45">
        <f t="shared" si="52"/>
        <v>0</v>
      </c>
      <c r="AQ45">
        <f t="shared" si="47"/>
        <v>71</v>
      </c>
      <c r="AR45">
        <v>0</v>
      </c>
      <c r="AS45">
        <v>0</v>
      </c>
      <c r="AT45">
        <v>0</v>
      </c>
      <c r="AU45">
        <f t="shared" si="57"/>
        <v>0</v>
      </c>
      <c r="AV45">
        <v>0</v>
      </c>
      <c r="AW45">
        <v>0</v>
      </c>
      <c r="AX45">
        <v>0</v>
      </c>
      <c r="AY45">
        <v>0</v>
      </c>
      <c r="AZ45">
        <v>1</v>
      </c>
      <c r="BA45">
        <v>0</v>
      </c>
      <c r="BB45">
        <v>0</v>
      </c>
      <c r="BC45">
        <f t="shared" si="53"/>
        <v>1</v>
      </c>
      <c r="BD45">
        <v>70</v>
      </c>
      <c r="BE45">
        <v>0</v>
      </c>
      <c r="BF45">
        <v>0</v>
      </c>
      <c r="BG45">
        <f t="shared" si="38"/>
        <v>70</v>
      </c>
      <c r="BH45">
        <v>0</v>
      </c>
      <c r="BI45">
        <v>0</v>
      </c>
      <c r="BJ45">
        <v>0</v>
      </c>
      <c r="BK45">
        <f t="shared" si="33"/>
        <v>0</v>
      </c>
      <c r="BL45">
        <f t="shared" si="43"/>
        <v>71</v>
      </c>
      <c r="BM45">
        <f t="shared" si="44"/>
        <v>0</v>
      </c>
      <c r="BN45">
        <f t="shared" si="41"/>
        <v>0</v>
      </c>
      <c r="BO45">
        <v>0</v>
      </c>
      <c r="BP45">
        <v>0</v>
      </c>
      <c r="BQ45">
        <v>0</v>
      </c>
      <c r="BR45">
        <f t="shared" si="40"/>
        <v>0</v>
      </c>
      <c r="BS45">
        <v>0</v>
      </c>
      <c r="BT45">
        <v>0</v>
      </c>
      <c r="BU45">
        <v>0</v>
      </c>
      <c r="BV45">
        <f t="shared" si="58"/>
        <v>0</v>
      </c>
      <c r="BW45">
        <v>2</v>
      </c>
      <c r="BX45">
        <v>0</v>
      </c>
      <c r="BY45">
        <v>0</v>
      </c>
      <c r="BZ45">
        <f t="shared" si="54"/>
        <v>2</v>
      </c>
      <c r="CA45">
        <v>0</v>
      </c>
      <c r="CB45">
        <v>0</v>
      </c>
      <c r="CC45">
        <v>0</v>
      </c>
      <c r="CD45">
        <f t="shared" si="36"/>
        <v>0</v>
      </c>
      <c r="CE45">
        <v>0</v>
      </c>
      <c r="CF45">
        <v>0</v>
      </c>
      <c r="CG45">
        <v>0</v>
      </c>
      <c r="CH45">
        <f t="shared" si="37"/>
        <v>0</v>
      </c>
      <c r="CI45">
        <v>0</v>
      </c>
      <c r="CJ45">
        <v>0</v>
      </c>
      <c r="CK45">
        <v>0</v>
      </c>
      <c r="CL45">
        <f t="shared" si="45"/>
        <v>0</v>
      </c>
      <c r="CM45">
        <v>0</v>
      </c>
      <c r="CN45">
        <v>0</v>
      </c>
      <c r="CO45">
        <v>0</v>
      </c>
      <c r="CP45">
        <f t="shared" si="55"/>
        <v>0</v>
      </c>
      <c r="CQ45">
        <v>1</v>
      </c>
      <c r="CR45">
        <v>0</v>
      </c>
      <c r="CS45">
        <v>0</v>
      </c>
      <c r="CT45">
        <f t="shared" si="42"/>
        <v>1</v>
      </c>
      <c r="CU45">
        <v>68</v>
      </c>
      <c r="CV45">
        <v>0</v>
      </c>
      <c r="CW45">
        <v>0</v>
      </c>
      <c r="CX45">
        <f t="shared" si="22"/>
        <v>68</v>
      </c>
    </row>
    <row r="46" spans="1:102" ht="24" customHeight="1">
      <c r="A46">
        <v>43</v>
      </c>
      <c r="B46" t="s">
        <v>55</v>
      </c>
      <c r="C46" t="s">
        <v>213</v>
      </c>
      <c r="D46" t="s">
        <v>269</v>
      </c>
      <c r="E46" t="s">
        <v>65</v>
      </c>
      <c r="F46" t="s">
        <v>41</v>
      </c>
      <c r="G46" t="s">
        <v>41</v>
      </c>
      <c r="H46">
        <v>0</v>
      </c>
      <c r="I46">
        <v>0</v>
      </c>
      <c r="J46">
        <v>0</v>
      </c>
      <c r="K46">
        <v>0</v>
      </c>
      <c r="L46">
        <v>1</v>
      </c>
      <c r="M46" t="s">
        <v>79</v>
      </c>
      <c r="N46" t="s">
        <v>163</v>
      </c>
      <c r="O46">
        <v>554</v>
      </c>
      <c r="P46">
        <v>34</v>
      </c>
      <c r="Q46">
        <v>32</v>
      </c>
      <c r="R46">
        <v>0</v>
      </c>
      <c r="S46">
        <f t="shared" si="51"/>
        <v>66</v>
      </c>
      <c r="T46">
        <v>213</v>
      </c>
      <c r="U46">
        <v>257</v>
      </c>
      <c r="V46">
        <v>0</v>
      </c>
      <c r="W46">
        <f>T46+U46+V46</f>
        <v>470</v>
      </c>
      <c r="X46">
        <v>0</v>
      </c>
      <c r="Y46">
        <v>0</v>
      </c>
      <c r="Z46">
        <v>0</v>
      </c>
      <c r="AA46">
        <f t="shared" si="56"/>
        <v>0</v>
      </c>
      <c r="AB46">
        <v>0</v>
      </c>
      <c r="AC46">
        <v>0</v>
      </c>
      <c r="AD46">
        <v>0</v>
      </c>
      <c r="AE46">
        <f>SUM(AB46:AD46)</f>
        <v>0</v>
      </c>
      <c r="AF46">
        <v>17</v>
      </c>
      <c r="AG46">
        <v>1</v>
      </c>
      <c r="AH46">
        <v>0</v>
      </c>
      <c r="AI46">
        <f t="shared" si="48"/>
        <v>18</v>
      </c>
      <c r="AJ46">
        <v>0</v>
      </c>
      <c r="AK46">
        <v>0</v>
      </c>
      <c r="AL46">
        <v>0</v>
      </c>
      <c r="AM46">
        <f t="shared" si="32"/>
        <v>0</v>
      </c>
      <c r="AN46">
        <f t="shared" si="49"/>
        <v>264</v>
      </c>
      <c r="AO46">
        <f t="shared" si="50"/>
        <v>290</v>
      </c>
      <c r="AP46">
        <f t="shared" si="52"/>
        <v>0</v>
      </c>
      <c r="AQ46">
        <f t="shared" si="47"/>
        <v>554</v>
      </c>
      <c r="AR46">
        <v>0</v>
      </c>
      <c r="AS46">
        <v>0</v>
      </c>
      <c r="AT46">
        <v>0</v>
      </c>
      <c r="AU46">
        <f t="shared" si="57"/>
        <v>0</v>
      </c>
      <c r="AV46">
        <v>0</v>
      </c>
      <c r="AW46">
        <v>0</v>
      </c>
      <c r="AX46">
        <v>0</v>
      </c>
      <c r="AY46">
        <f>AV46+AW46+AX46</f>
        <v>0</v>
      </c>
      <c r="AZ46">
        <v>0</v>
      </c>
      <c r="BA46">
        <v>0</v>
      </c>
      <c r="BB46">
        <v>0</v>
      </c>
      <c r="BC46">
        <f t="shared" si="53"/>
        <v>0</v>
      </c>
      <c r="BD46">
        <v>264</v>
      </c>
      <c r="BE46">
        <v>290</v>
      </c>
      <c r="BF46">
        <v>0</v>
      </c>
      <c r="BG46">
        <f t="shared" si="38"/>
        <v>554</v>
      </c>
      <c r="BH46">
        <v>0</v>
      </c>
      <c r="BI46">
        <v>0</v>
      </c>
      <c r="BJ46">
        <v>0</v>
      </c>
      <c r="BK46">
        <f t="shared" si="33"/>
        <v>0</v>
      </c>
      <c r="BL46">
        <f t="shared" si="43"/>
        <v>264</v>
      </c>
      <c r="BM46">
        <f t="shared" si="44"/>
        <v>290</v>
      </c>
      <c r="BN46">
        <f t="shared" si="41"/>
        <v>0</v>
      </c>
      <c r="BO46">
        <v>0</v>
      </c>
      <c r="BP46">
        <v>0</v>
      </c>
      <c r="BQ46">
        <v>0</v>
      </c>
      <c r="BR46">
        <f t="shared" si="40"/>
        <v>0</v>
      </c>
      <c r="BS46">
        <v>0</v>
      </c>
      <c r="BT46">
        <v>0</v>
      </c>
      <c r="BU46">
        <v>0</v>
      </c>
      <c r="BV46">
        <f t="shared" si="58"/>
        <v>0</v>
      </c>
      <c r="BW46">
        <v>0</v>
      </c>
      <c r="BX46">
        <v>0</v>
      </c>
      <c r="BY46">
        <v>0</v>
      </c>
      <c r="BZ46">
        <f t="shared" si="54"/>
        <v>0</v>
      </c>
      <c r="CA46">
        <v>0</v>
      </c>
      <c r="CB46">
        <v>0</v>
      </c>
      <c r="CC46">
        <v>0</v>
      </c>
      <c r="CD46">
        <f t="shared" si="36"/>
        <v>0</v>
      </c>
      <c r="CE46">
        <v>0</v>
      </c>
      <c r="CF46">
        <v>0</v>
      </c>
      <c r="CG46">
        <v>0</v>
      </c>
      <c r="CH46">
        <f t="shared" si="37"/>
        <v>0</v>
      </c>
      <c r="CI46">
        <v>0</v>
      </c>
      <c r="CJ46">
        <v>0</v>
      </c>
      <c r="CK46">
        <v>0</v>
      </c>
      <c r="CL46">
        <f t="shared" si="45"/>
        <v>0</v>
      </c>
      <c r="CM46">
        <v>0</v>
      </c>
      <c r="CN46">
        <v>0</v>
      </c>
      <c r="CO46">
        <v>0</v>
      </c>
      <c r="CP46">
        <f t="shared" si="55"/>
        <v>0</v>
      </c>
      <c r="CQ46">
        <v>0</v>
      </c>
      <c r="CR46">
        <v>1</v>
      </c>
      <c r="CS46">
        <v>0</v>
      </c>
      <c r="CT46">
        <f t="shared" si="42"/>
        <v>1</v>
      </c>
      <c r="CU46">
        <v>264</v>
      </c>
      <c r="CV46">
        <v>289</v>
      </c>
      <c r="CW46">
        <v>0</v>
      </c>
      <c r="CX46">
        <f t="shared" si="22"/>
        <v>553</v>
      </c>
    </row>
    <row r="47" spans="1:102" ht="24" customHeight="1">
      <c r="A47">
        <v>44</v>
      </c>
      <c r="B47" t="s">
        <v>43</v>
      </c>
      <c r="C47" t="s">
        <v>179</v>
      </c>
      <c r="D47" t="s">
        <v>270</v>
      </c>
      <c r="E47" t="s">
        <v>65</v>
      </c>
      <c r="F47" t="s">
        <v>41</v>
      </c>
      <c r="G47" t="s">
        <v>41</v>
      </c>
      <c r="H47">
        <v>0</v>
      </c>
      <c r="I47">
        <v>0</v>
      </c>
      <c r="J47">
        <v>0</v>
      </c>
      <c r="K47">
        <v>0</v>
      </c>
      <c r="L47">
        <v>1</v>
      </c>
      <c r="M47" t="s">
        <v>155</v>
      </c>
      <c r="N47" t="s">
        <v>44</v>
      </c>
      <c r="O47">
        <v>35</v>
      </c>
      <c r="P47">
        <v>0</v>
      </c>
      <c r="Q47">
        <v>0</v>
      </c>
      <c r="R47">
        <v>0</v>
      </c>
      <c r="S47">
        <f t="shared" si="51"/>
        <v>0</v>
      </c>
      <c r="T47">
        <v>0</v>
      </c>
      <c r="U47">
        <v>0</v>
      </c>
      <c r="V47">
        <v>0</v>
      </c>
      <c r="W47">
        <f>V47+U47+T47</f>
        <v>0</v>
      </c>
      <c r="X47">
        <v>0</v>
      </c>
      <c r="Y47">
        <v>0</v>
      </c>
      <c r="Z47">
        <v>0</v>
      </c>
      <c r="AA47">
        <f t="shared" si="56"/>
        <v>0</v>
      </c>
      <c r="AB47">
        <v>5</v>
      </c>
      <c r="AC47">
        <v>0</v>
      </c>
      <c r="AD47">
        <v>0</v>
      </c>
      <c r="AE47">
        <f>AD47+AC47+AB47</f>
        <v>5</v>
      </c>
      <c r="AF47">
        <v>25</v>
      </c>
      <c r="AG47">
        <v>0</v>
      </c>
      <c r="AH47">
        <v>0</v>
      </c>
      <c r="AI47">
        <f t="shared" si="48"/>
        <v>25</v>
      </c>
      <c r="AJ47">
        <v>2</v>
      </c>
      <c r="AK47">
        <v>0</v>
      </c>
      <c r="AL47">
        <v>0</v>
      </c>
      <c r="AM47">
        <f t="shared" si="32"/>
        <v>2</v>
      </c>
      <c r="AN47">
        <f t="shared" si="49"/>
        <v>32</v>
      </c>
      <c r="AO47">
        <f t="shared" si="50"/>
        <v>0</v>
      </c>
      <c r="AP47">
        <f t="shared" si="52"/>
        <v>0</v>
      </c>
      <c r="AQ47">
        <f t="shared" si="47"/>
        <v>32</v>
      </c>
      <c r="AR47">
        <v>5</v>
      </c>
      <c r="AS47">
        <v>0</v>
      </c>
      <c r="AT47">
        <v>0</v>
      </c>
      <c r="AU47">
        <f t="shared" si="57"/>
        <v>5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30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f t="shared" si="43"/>
        <v>35</v>
      </c>
      <c r="BM47">
        <f t="shared" si="44"/>
        <v>0</v>
      </c>
      <c r="BN47">
        <f t="shared" si="41"/>
        <v>0</v>
      </c>
      <c r="BO47">
        <v>1</v>
      </c>
      <c r="BP47">
        <v>0</v>
      </c>
      <c r="BQ47">
        <v>0</v>
      </c>
      <c r="BR47">
        <f>BO47+BP47+BQ47</f>
        <v>1</v>
      </c>
      <c r="BS47">
        <v>0</v>
      </c>
      <c r="BT47">
        <v>0</v>
      </c>
      <c r="BU47">
        <v>0</v>
      </c>
      <c r="BV47">
        <f t="shared" si="58"/>
        <v>0</v>
      </c>
      <c r="BW47">
        <v>0</v>
      </c>
      <c r="BX47">
        <v>0</v>
      </c>
      <c r="BY47">
        <v>0</v>
      </c>
      <c r="BZ47">
        <f t="shared" si="54"/>
        <v>0</v>
      </c>
      <c r="CA47">
        <v>0</v>
      </c>
      <c r="CB47">
        <v>0</v>
      </c>
      <c r="CC47">
        <v>0</v>
      </c>
      <c r="CD47">
        <f t="shared" si="36"/>
        <v>0</v>
      </c>
      <c r="CE47">
        <v>0</v>
      </c>
      <c r="CF47">
        <v>0</v>
      </c>
      <c r="CG47">
        <v>0</v>
      </c>
      <c r="CH47">
        <f t="shared" si="37"/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f t="shared" si="55"/>
        <v>0</v>
      </c>
      <c r="CQ47">
        <v>0</v>
      </c>
      <c r="CR47">
        <v>0</v>
      </c>
      <c r="CS47">
        <v>0</v>
      </c>
      <c r="CT47">
        <f t="shared" si="42"/>
        <v>0</v>
      </c>
      <c r="CU47">
        <v>34</v>
      </c>
      <c r="CV47">
        <v>0</v>
      </c>
      <c r="CW47">
        <v>0</v>
      </c>
      <c r="CX47">
        <f t="shared" si="22"/>
        <v>34</v>
      </c>
    </row>
    <row r="48" spans="1:102" ht="16.5" customHeight="1">
      <c r="A48">
        <v>45</v>
      </c>
      <c r="B48" t="s">
        <v>58</v>
      </c>
      <c r="C48" t="s">
        <v>180</v>
      </c>
      <c r="D48" t="s">
        <v>270</v>
      </c>
      <c r="E48" t="s">
        <v>65</v>
      </c>
      <c r="F48" t="s">
        <v>41</v>
      </c>
      <c r="G48" t="s">
        <v>41</v>
      </c>
      <c r="H48">
        <v>0</v>
      </c>
      <c r="I48">
        <v>0</v>
      </c>
      <c r="J48">
        <v>0</v>
      </c>
      <c r="K48">
        <v>0</v>
      </c>
      <c r="L48">
        <v>1</v>
      </c>
      <c r="M48" t="s">
        <v>78</v>
      </c>
      <c r="N48" t="s">
        <v>39</v>
      </c>
      <c r="O48">
        <v>40</v>
      </c>
      <c r="P48">
        <v>0</v>
      </c>
      <c r="Q48">
        <v>0</v>
      </c>
      <c r="R48">
        <v>0</v>
      </c>
      <c r="S48">
        <f t="shared" si="51"/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f t="shared" si="56"/>
        <v>0</v>
      </c>
      <c r="AB48">
        <v>4</v>
      </c>
      <c r="AC48">
        <v>0</v>
      </c>
      <c r="AD48">
        <v>0</v>
      </c>
      <c r="AE48">
        <v>4</v>
      </c>
      <c r="AF48">
        <v>20</v>
      </c>
      <c r="AG48">
        <v>13</v>
      </c>
      <c r="AH48">
        <v>0</v>
      </c>
      <c r="AI48">
        <f t="shared" si="48"/>
        <v>33</v>
      </c>
      <c r="AJ48">
        <v>2</v>
      </c>
      <c r="AK48">
        <v>1</v>
      </c>
      <c r="AL48">
        <v>0</v>
      </c>
      <c r="AM48">
        <f t="shared" si="32"/>
        <v>3</v>
      </c>
      <c r="AN48">
        <f t="shared" si="49"/>
        <v>26</v>
      </c>
      <c r="AO48">
        <f t="shared" si="50"/>
        <v>14</v>
      </c>
      <c r="AP48">
        <f t="shared" si="52"/>
        <v>0</v>
      </c>
      <c r="AQ48">
        <f t="shared" si="47"/>
        <v>40</v>
      </c>
      <c r="AR48">
        <v>0</v>
      </c>
      <c r="AS48">
        <v>0</v>
      </c>
      <c r="AT48">
        <v>0</v>
      </c>
      <c r="AU48">
        <f t="shared" si="57"/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26</v>
      </c>
      <c r="BE48">
        <v>14</v>
      </c>
      <c r="BF48">
        <v>0</v>
      </c>
      <c r="BG48">
        <f>BD48+BE48+BF48</f>
        <v>40</v>
      </c>
      <c r="BH48">
        <v>0</v>
      </c>
      <c r="BI48">
        <v>0</v>
      </c>
      <c r="BJ48">
        <v>0</v>
      </c>
      <c r="BK48">
        <v>0</v>
      </c>
      <c r="BL48">
        <f t="shared" si="43"/>
        <v>26</v>
      </c>
      <c r="BM48">
        <f t="shared" si="44"/>
        <v>14</v>
      </c>
      <c r="BN48">
        <f t="shared" si="41"/>
        <v>0</v>
      </c>
      <c r="BO48">
        <v>1</v>
      </c>
      <c r="BP48">
        <v>0</v>
      </c>
      <c r="BQ48">
        <v>0</v>
      </c>
      <c r="BR48">
        <f>BO48+BP48+BQ48</f>
        <v>1</v>
      </c>
      <c r="BS48">
        <v>0</v>
      </c>
      <c r="BT48">
        <v>0</v>
      </c>
      <c r="BU48">
        <v>0</v>
      </c>
      <c r="BV48">
        <f t="shared" si="58"/>
        <v>0</v>
      </c>
      <c r="BW48">
        <v>0</v>
      </c>
      <c r="BX48">
        <v>0</v>
      </c>
      <c r="BY48">
        <v>0</v>
      </c>
      <c r="BZ48">
        <f t="shared" si="54"/>
        <v>0</v>
      </c>
      <c r="CA48">
        <v>0</v>
      </c>
      <c r="CB48">
        <v>0</v>
      </c>
      <c r="CC48">
        <v>0</v>
      </c>
      <c r="CD48">
        <f t="shared" si="36"/>
        <v>0</v>
      </c>
      <c r="CE48">
        <v>0</v>
      </c>
      <c r="CF48">
        <v>0</v>
      </c>
      <c r="CG48">
        <v>0</v>
      </c>
      <c r="CH48">
        <f t="shared" si="37"/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f t="shared" si="55"/>
        <v>0</v>
      </c>
      <c r="CQ48">
        <v>0</v>
      </c>
      <c r="CR48">
        <v>0</v>
      </c>
      <c r="CS48">
        <v>0</v>
      </c>
      <c r="CT48">
        <f t="shared" si="42"/>
        <v>0</v>
      </c>
      <c r="CU48">
        <v>25</v>
      </c>
      <c r="CV48">
        <v>14</v>
      </c>
      <c r="CW48">
        <v>0</v>
      </c>
      <c r="CX48">
        <f t="shared" si="22"/>
        <v>39</v>
      </c>
    </row>
    <row r="49" spans="1:102" ht="24" customHeight="1">
      <c r="A49">
        <v>46</v>
      </c>
      <c r="B49" t="s">
        <v>46</v>
      </c>
      <c r="C49" t="s">
        <v>77</v>
      </c>
      <c r="D49" t="s">
        <v>271</v>
      </c>
      <c r="E49" t="s">
        <v>65</v>
      </c>
      <c r="F49" t="s">
        <v>41</v>
      </c>
      <c r="G49" t="s">
        <v>41</v>
      </c>
      <c r="H49">
        <v>0</v>
      </c>
      <c r="I49">
        <v>1</v>
      </c>
      <c r="J49">
        <v>0</v>
      </c>
      <c r="K49">
        <v>0</v>
      </c>
      <c r="L49">
        <v>0</v>
      </c>
      <c r="M49" t="s">
        <v>146</v>
      </c>
      <c r="N49" t="s">
        <v>44</v>
      </c>
      <c r="O49">
        <v>5</v>
      </c>
      <c r="P49">
        <v>0</v>
      </c>
      <c r="Q49">
        <v>0</v>
      </c>
      <c r="R49">
        <v>0</v>
      </c>
      <c r="S49">
        <f t="shared" si="51"/>
        <v>0</v>
      </c>
      <c r="T49">
        <v>0</v>
      </c>
      <c r="U49">
        <v>0</v>
      </c>
      <c r="V49">
        <v>0</v>
      </c>
      <c r="W49">
        <f>T49+U49+V49</f>
        <v>0</v>
      </c>
      <c r="X49">
        <v>0</v>
      </c>
      <c r="Y49">
        <v>0</v>
      </c>
      <c r="Z49">
        <v>0</v>
      </c>
      <c r="AA49">
        <f t="shared" si="56"/>
        <v>0</v>
      </c>
      <c r="AB49">
        <v>0</v>
      </c>
      <c r="AC49">
        <v>0</v>
      </c>
      <c r="AD49">
        <v>0</v>
      </c>
      <c r="AE49">
        <f>SUM(AB49:AD49)</f>
        <v>0</v>
      </c>
      <c r="AF49">
        <v>5</v>
      </c>
      <c r="AG49">
        <v>0</v>
      </c>
      <c r="AH49">
        <v>0</v>
      </c>
      <c r="AI49">
        <f t="shared" si="48"/>
        <v>5</v>
      </c>
      <c r="AJ49">
        <v>0</v>
      </c>
      <c r="AK49">
        <v>0</v>
      </c>
      <c r="AL49">
        <v>0</v>
      </c>
      <c r="AM49">
        <f t="shared" si="32"/>
        <v>0</v>
      </c>
      <c r="AN49">
        <f t="shared" si="49"/>
        <v>5</v>
      </c>
      <c r="AO49">
        <f t="shared" si="50"/>
        <v>0</v>
      </c>
      <c r="AP49">
        <f t="shared" si="52"/>
        <v>0</v>
      </c>
      <c r="AQ49">
        <f t="shared" si="47"/>
        <v>5</v>
      </c>
      <c r="AR49">
        <v>1</v>
      </c>
      <c r="AS49">
        <v>0</v>
      </c>
      <c r="AT49">
        <v>0</v>
      </c>
      <c r="AU49">
        <f t="shared" si="57"/>
        <v>1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3</v>
      </c>
      <c r="BE49">
        <v>0</v>
      </c>
      <c r="BF49">
        <v>0</v>
      </c>
      <c r="BG49">
        <f>BD49+BE49+BF49</f>
        <v>3</v>
      </c>
      <c r="BH49">
        <v>1</v>
      </c>
      <c r="BI49">
        <v>0</v>
      </c>
      <c r="BJ49">
        <v>0</v>
      </c>
      <c r="BK49">
        <v>1</v>
      </c>
      <c r="BL49">
        <f t="shared" si="43"/>
        <v>5</v>
      </c>
      <c r="BM49">
        <f t="shared" si="44"/>
        <v>0</v>
      </c>
      <c r="BN49">
        <f t="shared" si="41"/>
        <v>0</v>
      </c>
      <c r="BO49">
        <v>0</v>
      </c>
      <c r="BP49">
        <v>0</v>
      </c>
      <c r="BQ49">
        <v>0</v>
      </c>
      <c r="BR49">
        <f>SUM(BO49:BQ49)</f>
        <v>0</v>
      </c>
      <c r="BS49">
        <v>0</v>
      </c>
      <c r="BT49">
        <v>0</v>
      </c>
      <c r="BU49">
        <v>0</v>
      </c>
      <c r="BV49">
        <f t="shared" si="58"/>
        <v>0</v>
      </c>
      <c r="BW49">
        <v>0</v>
      </c>
      <c r="BX49">
        <v>0</v>
      </c>
      <c r="BY49">
        <v>0</v>
      </c>
      <c r="BZ49">
        <f t="shared" si="54"/>
        <v>0</v>
      </c>
      <c r="CA49">
        <v>0</v>
      </c>
      <c r="CB49">
        <v>0</v>
      </c>
      <c r="CC49">
        <v>0</v>
      </c>
      <c r="CD49">
        <f t="shared" si="36"/>
        <v>0</v>
      </c>
      <c r="CE49">
        <v>0</v>
      </c>
      <c r="CF49">
        <v>0</v>
      </c>
      <c r="CG49">
        <v>0</v>
      </c>
      <c r="CH49">
        <f t="shared" si="37"/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f t="shared" si="55"/>
        <v>0</v>
      </c>
      <c r="CQ49">
        <v>0</v>
      </c>
      <c r="CR49">
        <v>0</v>
      </c>
      <c r="CS49">
        <v>0</v>
      </c>
      <c r="CT49">
        <f t="shared" si="42"/>
        <v>0</v>
      </c>
      <c r="CU49">
        <v>5</v>
      </c>
      <c r="CV49">
        <v>0</v>
      </c>
      <c r="CW49">
        <v>0</v>
      </c>
      <c r="CX49">
        <f t="shared" si="22"/>
        <v>5</v>
      </c>
    </row>
    <row r="50" spans="1:102" ht="16.5" customHeight="1">
      <c r="A50">
        <v>47</v>
      </c>
      <c r="B50" t="s">
        <v>46</v>
      </c>
      <c r="C50" t="s">
        <v>76</v>
      </c>
      <c r="D50" t="s">
        <v>271</v>
      </c>
      <c r="E50" t="s">
        <v>65</v>
      </c>
      <c r="F50" t="s">
        <v>41</v>
      </c>
      <c r="G50" t="s">
        <v>41</v>
      </c>
      <c r="H50">
        <v>0</v>
      </c>
      <c r="I50">
        <v>1</v>
      </c>
      <c r="J50">
        <v>0</v>
      </c>
      <c r="K50">
        <v>0</v>
      </c>
      <c r="L50">
        <v>0</v>
      </c>
      <c r="M50" t="s">
        <v>240</v>
      </c>
      <c r="N50" t="s">
        <v>44</v>
      </c>
      <c r="O50">
        <v>9</v>
      </c>
      <c r="P50">
        <v>0</v>
      </c>
      <c r="Q50">
        <v>0</v>
      </c>
      <c r="R50">
        <v>0</v>
      </c>
      <c r="S50">
        <f t="shared" si="51"/>
        <v>0</v>
      </c>
      <c r="T50">
        <v>0</v>
      </c>
      <c r="U50">
        <v>0</v>
      </c>
      <c r="V50">
        <v>0</v>
      </c>
      <c r="W50">
        <f>V50+U50+T50</f>
        <v>0</v>
      </c>
      <c r="X50">
        <v>0</v>
      </c>
      <c r="Y50">
        <v>0</v>
      </c>
      <c r="Z50">
        <v>0</v>
      </c>
      <c r="AA50">
        <f t="shared" si="56"/>
        <v>0</v>
      </c>
      <c r="AB50">
        <v>0</v>
      </c>
      <c r="AC50">
        <v>0</v>
      </c>
      <c r="AD50">
        <v>0</v>
      </c>
      <c r="AE50">
        <f>AD50+AC50+AB50</f>
        <v>0</v>
      </c>
      <c r="AF50">
        <v>9</v>
      </c>
      <c r="AG50">
        <v>0</v>
      </c>
      <c r="AH50">
        <v>0</v>
      </c>
      <c r="AI50">
        <f t="shared" si="48"/>
        <v>9</v>
      </c>
      <c r="AJ50">
        <v>0</v>
      </c>
      <c r="AK50">
        <v>0</v>
      </c>
      <c r="AL50">
        <v>0</v>
      </c>
      <c r="AM50">
        <f t="shared" si="32"/>
        <v>0</v>
      </c>
      <c r="AN50">
        <f t="shared" si="49"/>
        <v>9</v>
      </c>
      <c r="AO50">
        <f t="shared" si="50"/>
        <v>0</v>
      </c>
      <c r="AP50">
        <f t="shared" si="52"/>
        <v>0</v>
      </c>
      <c r="AQ50">
        <f t="shared" si="47"/>
        <v>9</v>
      </c>
      <c r="AR50">
        <v>0</v>
      </c>
      <c r="AS50">
        <v>0</v>
      </c>
      <c r="AT50">
        <v>0</v>
      </c>
      <c r="AU50">
        <f t="shared" si="57"/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9</v>
      </c>
      <c r="BE50">
        <v>0</v>
      </c>
      <c r="BF50">
        <v>0</v>
      </c>
      <c r="BG50">
        <f>BD50+BE50+BF50</f>
        <v>9</v>
      </c>
      <c r="BH50">
        <v>0</v>
      </c>
      <c r="BI50">
        <v>0</v>
      </c>
      <c r="BJ50">
        <v>0</v>
      </c>
      <c r="BK50">
        <f>BH50+BI50+BJ50</f>
        <v>0</v>
      </c>
      <c r="BL50">
        <f t="shared" si="43"/>
        <v>9</v>
      </c>
      <c r="BM50">
        <f t="shared" si="44"/>
        <v>0</v>
      </c>
      <c r="BN50">
        <f t="shared" si="41"/>
        <v>0</v>
      </c>
      <c r="BO50">
        <v>0</v>
      </c>
      <c r="BP50">
        <v>0</v>
      </c>
      <c r="BQ50">
        <v>0</v>
      </c>
      <c r="BR50">
        <f>BO50+BP50+BQ50</f>
        <v>0</v>
      </c>
      <c r="BS50">
        <v>0</v>
      </c>
      <c r="BT50">
        <v>0</v>
      </c>
      <c r="BU50">
        <v>0</v>
      </c>
      <c r="BV50">
        <f t="shared" si="58"/>
        <v>0</v>
      </c>
      <c r="BW50">
        <v>0</v>
      </c>
      <c r="BX50">
        <v>0</v>
      </c>
      <c r="BY50">
        <v>0</v>
      </c>
      <c r="BZ50">
        <f t="shared" si="54"/>
        <v>0</v>
      </c>
      <c r="CA50">
        <v>0</v>
      </c>
      <c r="CB50">
        <v>0</v>
      </c>
      <c r="CC50">
        <v>0</v>
      </c>
      <c r="CD50">
        <f t="shared" si="36"/>
        <v>0</v>
      </c>
      <c r="CE50">
        <v>0</v>
      </c>
      <c r="CF50">
        <v>0</v>
      </c>
      <c r="CG50">
        <v>0</v>
      </c>
      <c r="CH50">
        <f t="shared" si="37"/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f t="shared" si="42"/>
        <v>0</v>
      </c>
      <c r="CU50">
        <v>9</v>
      </c>
      <c r="CV50">
        <v>0</v>
      </c>
      <c r="CW50">
        <v>0</v>
      </c>
      <c r="CX50">
        <f t="shared" si="22"/>
        <v>9</v>
      </c>
    </row>
    <row r="51" spans="1:102" ht="24" customHeight="1">
      <c r="A51">
        <v>48</v>
      </c>
      <c r="B51" t="s">
        <v>58</v>
      </c>
      <c r="C51" t="s">
        <v>214</v>
      </c>
      <c r="D51" t="s">
        <v>250</v>
      </c>
      <c r="E51" t="s">
        <v>65</v>
      </c>
      <c r="F51" t="s">
        <v>41</v>
      </c>
      <c r="G51" t="s">
        <v>41</v>
      </c>
      <c r="H51">
        <v>0</v>
      </c>
      <c r="I51">
        <v>0</v>
      </c>
      <c r="J51">
        <v>0</v>
      </c>
      <c r="K51">
        <v>0</v>
      </c>
      <c r="L51">
        <v>1</v>
      </c>
      <c r="M51" t="s">
        <v>75</v>
      </c>
      <c r="N51" t="s">
        <v>39</v>
      </c>
      <c r="O51">
        <v>16</v>
      </c>
      <c r="P51">
        <v>0</v>
      </c>
      <c r="Q51">
        <v>0</v>
      </c>
      <c r="R51">
        <v>0</v>
      </c>
      <c r="S51">
        <f t="shared" si="51"/>
        <v>0</v>
      </c>
      <c r="T51">
        <v>0</v>
      </c>
      <c r="U51">
        <v>0</v>
      </c>
      <c r="V51">
        <v>0</v>
      </c>
      <c r="W51">
        <f>V51+U51+T51</f>
        <v>0</v>
      </c>
      <c r="X51">
        <v>0</v>
      </c>
      <c r="Y51">
        <v>0</v>
      </c>
      <c r="Z51">
        <v>0</v>
      </c>
      <c r="AA51">
        <f t="shared" si="56"/>
        <v>0</v>
      </c>
      <c r="AB51">
        <v>3</v>
      </c>
      <c r="AC51">
        <v>3</v>
      </c>
      <c r="AD51">
        <v>0</v>
      </c>
      <c r="AE51">
        <f>AD51+AC51+AB51</f>
        <v>6</v>
      </c>
      <c r="AF51">
        <v>8</v>
      </c>
      <c r="AG51">
        <v>2</v>
      </c>
      <c r="AH51">
        <v>0</v>
      </c>
      <c r="AI51">
        <f t="shared" si="48"/>
        <v>10</v>
      </c>
      <c r="AJ51">
        <v>0</v>
      </c>
      <c r="AK51">
        <v>0</v>
      </c>
      <c r="AL51">
        <v>0</v>
      </c>
      <c r="AM51">
        <f t="shared" si="32"/>
        <v>0</v>
      </c>
      <c r="AN51">
        <f t="shared" si="49"/>
        <v>11</v>
      </c>
      <c r="AO51">
        <f t="shared" si="50"/>
        <v>5</v>
      </c>
      <c r="AP51">
        <f t="shared" si="52"/>
        <v>0</v>
      </c>
      <c r="AQ51">
        <f t="shared" si="47"/>
        <v>16</v>
      </c>
      <c r="AR51">
        <v>0</v>
      </c>
      <c r="AS51">
        <v>0</v>
      </c>
      <c r="AT51">
        <v>0</v>
      </c>
      <c r="AU51">
        <f t="shared" si="57"/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11</v>
      </c>
      <c r="BE51">
        <v>5</v>
      </c>
      <c r="BF51">
        <v>0</v>
      </c>
      <c r="BG51">
        <v>1</v>
      </c>
      <c r="BH51">
        <v>0</v>
      </c>
      <c r="BI51">
        <v>0</v>
      </c>
      <c r="BJ51">
        <v>0</v>
      </c>
      <c r="BK51">
        <f>BH51+BI51+BJ51</f>
        <v>0</v>
      </c>
      <c r="BL51">
        <f t="shared" si="43"/>
        <v>11</v>
      </c>
      <c r="BM51">
        <f t="shared" si="44"/>
        <v>5</v>
      </c>
      <c r="BN51">
        <f t="shared" si="41"/>
        <v>0</v>
      </c>
      <c r="BO51">
        <v>0</v>
      </c>
      <c r="BP51">
        <v>0</v>
      </c>
      <c r="BQ51">
        <v>0</v>
      </c>
      <c r="BR51">
        <f>BO51+BP51+BQ51</f>
        <v>0</v>
      </c>
      <c r="BS51">
        <v>0</v>
      </c>
      <c r="BT51">
        <v>0</v>
      </c>
      <c r="BU51">
        <v>0</v>
      </c>
      <c r="BV51">
        <f t="shared" si="58"/>
        <v>0</v>
      </c>
      <c r="BW51">
        <v>0</v>
      </c>
      <c r="BX51">
        <v>0</v>
      </c>
      <c r="BY51">
        <v>0</v>
      </c>
      <c r="BZ51">
        <f t="shared" si="54"/>
        <v>0</v>
      </c>
      <c r="CA51">
        <v>0</v>
      </c>
      <c r="CB51">
        <v>0</v>
      </c>
      <c r="CC51">
        <v>0</v>
      </c>
      <c r="CD51">
        <f t="shared" si="36"/>
        <v>0</v>
      </c>
      <c r="CE51">
        <v>0</v>
      </c>
      <c r="CF51">
        <v>0</v>
      </c>
      <c r="CG51">
        <v>0</v>
      </c>
      <c r="CH51">
        <f t="shared" si="37"/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f>SUM(CM51:CO51)</f>
        <v>0</v>
      </c>
      <c r="CQ51">
        <v>0</v>
      </c>
      <c r="CR51">
        <v>0</v>
      </c>
      <c r="CS51">
        <v>0</v>
      </c>
      <c r="CT51">
        <f t="shared" si="42"/>
        <v>0</v>
      </c>
      <c r="CU51">
        <v>11</v>
      </c>
      <c r="CV51">
        <v>5</v>
      </c>
      <c r="CW51">
        <v>0</v>
      </c>
      <c r="CX51">
        <f t="shared" si="22"/>
        <v>16</v>
      </c>
    </row>
    <row r="52" spans="1:102" ht="24" customHeight="1">
      <c r="A52">
        <v>49</v>
      </c>
      <c r="B52" t="s">
        <v>46</v>
      </c>
      <c r="C52" t="s">
        <v>215</v>
      </c>
      <c r="D52" t="s">
        <v>253</v>
      </c>
      <c r="E52" t="s">
        <v>65</v>
      </c>
      <c r="F52" t="s">
        <v>41</v>
      </c>
      <c r="G52" t="s">
        <v>41</v>
      </c>
      <c r="H52">
        <v>1</v>
      </c>
      <c r="I52">
        <v>0</v>
      </c>
      <c r="J52">
        <v>0</v>
      </c>
      <c r="K52">
        <v>0</v>
      </c>
      <c r="L52">
        <v>0</v>
      </c>
      <c r="M52" t="s">
        <v>146</v>
      </c>
      <c r="N52" t="s">
        <v>39</v>
      </c>
      <c r="O52">
        <v>6</v>
      </c>
      <c r="P52">
        <v>0</v>
      </c>
      <c r="Q52">
        <v>0</v>
      </c>
      <c r="R52">
        <v>0</v>
      </c>
      <c r="S52">
        <f t="shared" si="51"/>
        <v>0</v>
      </c>
      <c r="T52">
        <v>0</v>
      </c>
      <c r="U52">
        <v>0</v>
      </c>
      <c r="V52">
        <v>0</v>
      </c>
      <c r="W52">
        <f>T52+U52+V52</f>
        <v>0</v>
      </c>
      <c r="X52">
        <v>0</v>
      </c>
      <c r="Y52">
        <v>0</v>
      </c>
      <c r="Z52">
        <v>0</v>
      </c>
      <c r="AA52">
        <f t="shared" si="56"/>
        <v>0</v>
      </c>
      <c r="AB52">
        <v>1</v>
      </c>
      <c r="AC52">
        <v>0</v>
      </c>
      <c r="AD52">
        <v>0</v>
      </c>
      <c r="AE52">
        <v>0</v>
      </c>
      <c r="AF52">
        <v>3</v>
      </c>
      <c r="AG52">
        <v>2</v>
      </c>
      <c r="AH52">
        <v>0</v>
      </c>
      <c r="AI52">
        <f t="shared" si="48"/>
        <v>5</v>
      </c>
      <c r="AJ52">
        <v>0</v>
      </c>
      <c r="AK52">
        <v>0</v>
      </c>
      <c r="AL52">
        <v>0</v>
      </c>
      <c r="AM52">
        <f t="shared" si="32"/>
        <v>0</v>
      </c>
      <c r="AN52">
        <f t="shared" si="49"/>
        <v>4</v>
      </c>
      <c r="AO52">
        <f t="shared" si="50"/>
        <v>2</v>
      </c>
      <c r="AP52">
        <f t="shared" si="52"/>
        <v>0</v>
      </c>
      <c r="AQ52">
        <f t="shared" si="47"/>
        <v>6</v>
      </c>
      <c r="AR52">
        <v>0</v>
      </c>
      <c r="AS52">
        <v>0</v>
      </c>
      <c r="AT52">
        <v>0</v>
      </c>
      <c r="AU52">
        <f t="shared" si="57"/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f>AZ52+BA52+BB52</f>
        <v>0</v>
      </c>
      <c r="BD52">
        <v>4</v>
      </c>
      <c r="BE52">
        <v>2</v>
      </c>
      <c r="BF52">
        <v>0</v>
      </c>
      <c r="BG52">
        <f t="shared" ref="BG52:BG92" si="59">BD52+BE52+BF52</f>
        <v>6</v>
      </c>
      <c r="BH52">
        <v>0</v>
      </c>
      <c r="BI52">
        <v>0</v>
      </c>
      <c r="BJ52">
        <v>0</v>
      </c>
      <c r="BK52">
        <f>SUM(BH52:BJ52)</f>
        <v>0</v>
      </c>
      <c r="BL52">
        <f t="shared" si="43"/>
        <v>4</v>
      </c>
      <c r="BM52">
        <f t="shared" si="44"/>
        <v>2</v>
      </c>
      <c r="BN52">
        <f t="shared" si="41"/>
        <v>0</v>
      </c>
      <c r="BO52">
        <v>0</v>
      </c>
      <c r="BP52">
        <v>0</v>
      </c>
      <c r="BQ52">
        <v>0</v>
      </c>
      <c r="BR52">
        <f>SUM(BO52:BQ52)</f>
        <v>0</v>
      </c>
      <c r="BS52">
        <v>0</v>
      </c>
      <c r="BT52">
        <v>0</v>
      </c>
      <c r="BU52">
        <v>0</v>
      </c>
      <c r="BV52">
        <f t="shared" si="58"/>
        <v>0</v>
      </c>
      <c r="BW52">
        <v>0</v>
      </c>
      <c r="BX52">
        <v>0</v>
      </c>
      <c r="BY52">
        <v>0</v>
      </c>
      <c r="BZ52">
        <f t="shared" si="54"/>
        <v>0</v>
      </c>
      <c r="CA52">
        <v>0</v>
      </c>
      <c r="CB52">
        <v>0</v>
      </c>
      <c r="CC52">
        <v>0</v>
      </c>
      <c r="CD52">
        <f t="shared" si="36"/>
        <v>0</v>
      </c>
      <c r="CE52">
        <v>0</v>
      </c>
      <c r="CF52">
        <v>0</v>
      </c>
      <c r="CG52">
        <v>0</v>
      </c>
      <c r="CH52">
        <f t="shared" si="37"/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f>SUM(CM52:CO52)</f>
        <v>0</v>
      </c>
      <c r="CQ52">
        <v>0</v>
      </c>
      <c r="CR52">
        <v>0</v>
      </c>
      <c r="CS52">
        <v>0</v>
      </c>
      <c r="CT52">
        <f t="shared" si="42"/>
        <v>0</v>
      </c>
      <c r="CU52">
        <v>4</v>
      </c>
      <c r="CV52">
        <v>2</v>
      </c>
      <c r="CW52">
        <v>0</v>
      </c>
      <c r="CX52">
        <v>0</v>
      </c>
    </row>
    <row r="53" spans="1:102" ht="24" customHeight="1">
      <c r="A53">
        <v>50</v>
      </c>
      <c r="B53" t="s">
        <v>55</v>
      </c>
      <c r="C53" t="s">
        <v>216</v>
      </c>
      <c r="D53" t="s">
        <v>253</v>
      </c>
      <c r="E53" t="s">
        <v>65</v>
      </c>
      <c r="F53" t="s">
        <v>41</v>
      </c>
      <c r="G53" t="s">
        <v>41</v>
      </c>
      <c r="H53">
        <v>0</v>
      </c>
      <c r="I53">
        <v>0</v>
      </c>
      <c r="J53">
        <v>0</v>
      </c>
      <c r="K53">
        <v>0</v>
      </c>
      <c r="L53">
        <v>1</v>
      </c>
      <c r="M53" t="s">
        <v>241</v>
      </c>
      <c r="N53" t="s">
        <v>39</v>
      </c>
      <c r="O53">
        <v>24</v>
      </c>
      <c r="P53">
        <v>0</v>
      </c>
      <c r="Q53">
        <v>0</v>
      </c>
      <c r="R53">
        <v>0</v>
      </c>
      <c r="S53">
        <f t="shared" si="51"/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f t="shared" si="56"/>
        <v>0</v>
      </c>
      <c r="AB53">
        <v>3</v>
      </c>
      <c r="AC53">
        <v>0</v>
      </c>
      <c r="AD53">
        <v>0</v>
      </c>
      <c r="AE53">
        <f>AD53+AC53+AB53</f>
        <v>3</v>
      </c>
      <c r="AF53">
        <v>12</v>
      </c>
      <c r="AG53">
        <v>7</v>
      </c>
      <c r="AH53">
        <v>0</v>
      </c>
      <c r="AI53">
        <f t="shared" si="48"/>
        <v>19</v>
      </c>
      <c r="AJ53">
        <v>0</v>
      </c>
      <c r="AK53">
        <v>2</v>
      </c>
      <c r="AL53">
        <v>0</v>
      </c>
      <c r="AM53">
        <f>AJ53+AK53+AL53</f>
        <v>2</v>
      </c>
      <c r="AN53">
        <f t="shared" si="49"/>
        <v>15</v>
      </c>
      <c r="AO53">
        <f t="shared" si="50"/>
        <v>9</v>
      </c>
      <c r="AP53">
        <f t="shared" si="52"/>
        <v>0</v>
      </c>
      <c r="AQ53">
        <v>0</v>
      </c>
      <c r="AR53">
        <v>1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14</v>
      </c>
      <c r="BE53">
        <v>9</v>
      </c>
      <c r="BF53">
        <v>0</v>
      </c>
      <c r="BG53">
        <f t="shared" si="59"/>
        <v>23</v>
      </c>
      <c r="BH53">
        <v>0</v>
      </c>
      <c r="BI53">
        <v>0</v>
      </c>
      <c r="BJ53">
        <v>0</v>
      </c>
      <c r="BK53">
        <f>AU53+AY53+BC53+BG53</f>
        <v>23</v>
      </c>
      <c r="BL53">
        <f t="shared" si="43"/>
        <v>15</v>
      </c>
      <c r="BM53">
        <f t="shared" si="44"/>
        <v>9</v>
      </c>
      <c r="BN53">
        <f t="shared" si="41"/>
        <v>0</v>
      </c>
      <c r="BO53">
        <v>0</v>
      </c>
      <c r="BP53">
        <v>0</v>
      </c>
      <c r="BQ53">
        <v>0</v>
      </c>
      <c r="BR53">
        <f>BO53+BP53+BQ53</f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15</v>
      </c>
      <c r="CV53">
        <v>9</v>
      </c>
      <c r="CW53">
        <v>0</v>
      </c>
      <c r="CX53">
        <v>24</v>
      </c>
    </row>
    <row r="54" spans="1:102" ht="24" customHeight="1">
      <c r="A54">
        <v>51</v>
      </c>
      <c r="B54" t="s">
        <v>43</v>
      </c>
      <c r="C54" t="s">
        <v>217</v>
      </c>
      <c r="D54" t="s">
        <v>253</v>
      </c>
      <c r="E54" t="s">
        <v>65</v>
      </c>
      <c r="F54" t="s">
        <v>41</v>
      </c>
      <c r="G54" t="s">
        <v>41</v>
      </c>
      <c r="H54">
        <v>0</v>
      </c>
      <c r="I54">
        <v>0</v>
      </c>
      <c r="J54">
        <v>0</v>
      </c>
      <c r="K54">
        <v>0</v>
      </c>
      <c r="L54">
        <v>1</v>
      </c>
      <c r="M54" t="s">
        <v>153</v>
      </c>
      <c r="N54" t="s">
        <v>44</v>
      </c>
      <c r="O54">
        <v>10</v>
      </c>
      <c r="P54">
        <v>0</v>
      </c>
      <c r="Q54">
        <v>0</v>
      </c>
      <c r="R54">
        <v>0</v>
      </c>
      <c r="S54">
        <f t="shared" si="51"/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f t="shared" si="56"/>
        <v>0</v>
      </c>
      <c r="AB54">
        <v>0</v>
      </c>
      <c r="AC54">
        <v>0</v>
      </c>
      <c r="AD54">
        <v>0</v>
      </c>
      <c r="AE54">
        <v>0</v>
      </c>
      <c r="AF54">
        <v>10</v>
      </c>
      <c r="AG54">
        <v>0</v>
      </c>
      <c r="AH54">
        <v>0</v>
      </c>
      <c r="AI54">
        <f t="shared" si="48"/>
        <v>10</v>
      </c>
      <c r="AJ54">
        <v>0</v>
      </c>
      <c r="AK54">
        <v>0</v>
      </c>
      <c r="AL54">
        <v>0</v>
      </c>
      <c r="AM54">
        <v>0</v>
      </c>
      <c r="AN54">
        <f t="shared" si="49"/>
        <v>10</v>
      </c>
      <c r="AO54">
        <f t="shared" si="50"/>
        <v>0</v>
      </c>
      <c r="AP54">
        <f t="shared" si="52"/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10</v>
      </c>
      <c r="BE54">
        <v>0</v>
      </c>
      <c r="BF54">
        <v>0</v>
      </c>
      <c r="BG54">
        <f t="shared" si="59"/>
        <v>10</v>
      </c>
      <c r="BH54">
        <v>0</v>
      </c>
      <c r="BI54">
        <v>0</v>
      </c>
      <c r="BJ54">
        <v>0</v>
      </c>
      <c r="BK54">
        <v>0</v>
      </c>
      <c r="BL54">
        <f t="shared" si="43"/>
        <v>10</v>
      </c>
      <c r="BM54">
        <f t="shared" si="44"/>
        <v>0</v>
      </c>
      <c r="BN54">
        <f t="shared" si="41"/>
        <v>0</v>
      </c>
      <c r="BO54">
        <v>1</v>
      </c>
      <c r="BP54">
        <v>0</v>
      </c>
      <c r="BQ54">
        <v>0</v>
      </c>
      <c r="BR54">
        <v>1</v>
      </c>
      <c r="BS54">
        <v>0</v>
      </c>
      <c r="BT54">
        <v>0</v>
      </c>
      <c r="BU54">
        <v>0</v>
      </c>
      <c r="BV54">
        <v>0</v>
      </c>
      <c r="BW54">
        <v>3</v>
      </c>
      <c r="BX54">
        <v>0</v>
      </c>
      <c r="BY54">
        <v>0</v>
      </c>
      <c r="BZ54">
        <v>3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6</v>
      </c>
      <c r="CV54">
        <v>0</v>
      </c>
      <c r="CW54">
        <v>0</v>
      </c>
      <c r="CX54">
        <v>6</v>
      </c>
    </row>
    <row r="55" spans="1:102" ht="24.75" customHeight="1">
      <c r="A55">
        <v>52</v>
      </c>
      <c r="B55" t="s">
        <v>46</v>
      </c>
      <c r="C55" t="s">
        <v>218</v>
      </c>
      <c r="D55" t="s">
        <v>272</v>
      </c>
      <c r="E55" t="s">
        <v>65</v>
      </c>
      <c r="F55" t="s">
        <v>41</v>
      </c>
      <c r="G55" t="s">
        <v>41</v>
      </c>
      <c r="H55">
        <v>0</v>
      </c>
      <c r="I55">
        <v>1</v>
      </c>
      <c r="J55">
        <v>0</v>
      </c>
      <c r="K55">
        <v>0</v>
      </c>
      <c r="L55">
        <v>0</v>
      </c>
      <c r="M55" t="s">
        <v>146</v>
      </c>
      <c r="N55" t="s">
        <v>44</v>
      </c>
      <c r="O55">
        <v>4</v>
      </c>
      <c r="P55">
        <v>0</v>
      </c>
      <c r="Q55">
        <v>0</v>
      </c>
      <c r="R55">
        <v>0</v>
      </c>
      <c r="S55">
        <f t="shared" si="51"/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f t="shared" si="56"/>
        <v>0</v>
      </c>
      <c r="AB55">
        <v>1</v>
      </c>
      <c r="AC55">
        <v>0</v>
      </c>
      <c r="AD55">
        <v>0</v>
      </c>
      <c r="AE55">
        <f>AD55+AC55+AB55</f>
        <v>1</v>
      </c>
      <c r="AF55">
        <v>3</v>
      </c>
      <c r="AG55">
        <v>0</v>
      </c>
      <c r="AH55">
        <v>0</v>
      </c>
      <c r="AI55">
        <f t="shared" si="48"/>
        <v>3</v>
      </c>
      <c r="AJ55">
        <v>0</v>
      </c>
      <c r="AK55">
        <v>0</v>
      </c>
      <c r="AL55">
        <v>0</v>
      </c>
      <c r="AM55">
        <v>0</v>
      </c>
      <c r="AN55">
        <f t="shared" si="49"/>
        <v>4</v>
      </c>
      <c r="AO55">
        <f t="shared" si="50"/>
        <v>0</v>
      </c>
      <c r="AP55">
        <f t="shared" si="52"/>
        <v>0</v>
      </c>
      <c r="AQ55">
        <v>0</v>
      </c>
      <c r="AR55">
        <v>0</v>
      </c>
      <c r="AS55">
        <v>0</v>
      </c>
      <c r="AT55">
        <v>0</v>
      </c>
      <c r="AU55">
        <v>1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4</v>
      </c>
      <c r="BE55">
        <v>0</v>
      </c>
      <c r="BF55">
        <v>0</v>
      </c>
      <c r="BG55">
        <f t="shared" si="59"/>
        <v>4</v>
      </c>
      <c r="BH55">
        <v>0</v>
      </c>
      <c r="BI55">
        <v>0</v>
      </c>
      <c r="BJ55">
        <v>0</v>
      </c>
      <c r="BK55">
        <f>BH55+BI55+BJ55</f>
        <v>0</v>
      </c>
      <c r="BL55">
        <v>0</v>
      </c>
      <c r="BM55">
        <f t="shared" ref="BM55:BM91" si="60">SUM(AS55,AW55,BA55,BE55,BI55)</f>
        <v>0</v>
      </c>
      <c r="BN55">
        <f t="shared" si="41"/>
        <v>0</v>
      </c>
      <c r="BO55">
        <v>0</v>
      </c>
      <c r="BP55">
        <v>0</v>
      </c>
      <c r="BQ55">
        <v>0</v>
      </c>
      <c r="BR55">
        <f>SUM(BO55:BQ55)</f>
        <v>0</v>
      </c>
      <c r="BS55">
        <v>0</v>
      </c>
      <c r="BT55">
        <v>0</v>
      </c>
      <c r="BU55">
        <v>0</v>
      </c>
      <c r="BW55">
        <v>0</v>
      </c>
      <c r="BX55">
        <v>0</v>
      </c>
      <c r="BY55">
        <v>0</v>
      </c>
      <c r="CA55">
        <v>0</v>
      </c>
      <c r="CB55">
        <v>0</v>
      </c>
      <c r="CC55">
        <v>0</v>
      </c>
      <c r="CE55">
        <v>0</v>
      </c>
      <c r="CF55">
        <v>0</v>
      </c>
      <c r="CG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Q55">
        <v>0</v>
      </c>
      <c r="CR55">
        <v>0</v>
      </c>
      <c r="CS55">
        <v>0</v>
      </c>
      <c r="CU55">
        <v>4</v>
      </c>
      <c r="CV55">
        <v>0</v>
      </c>
      <c r="CW55">
        <v>0</v>
      </c>
      <c r="CX55">
        <v>4</v>
      </c>
    </row>
    <row r="56" spans="1:102" ht="24" customHeight="1">
      <c r="A56">
        <v>53</v>
      </c>
      <c r="B56" t="s">
        <v>43</v>
      </c>
      <c r="C56" t="s">
        <v>219</v>
      </c>
      <c r="D56" t="s">
        <v>251</v>
      </c>
      <c r="E56" t="s">
        <v>65</v>
      </c>
      <c r="F56" t="s">
        <v>41</v>
      </c>
      <c r="G56" t="s">
        <v>41</v>
      </c>
      <c r="H56">
        <v>0</v>
      </c>
      <c r="I56">
        <v>0</v>
      </c>
      <c r="J56">
        <v>0</v>
      </c>
      <c r="K56">
        <v>0</v>
      </c>
      <c r="L56">
        <v>1</v>
      </c>
      <c r="M56" t="s">
        <v>74</v>
      </c>
      <c r="N56" t="s">
        <v>164</v>
      </c>
      <c r="O56">
        <v>360</v>
      </c>
      <c r="P56">
        <v>0</v>
      </c>
      <c r="Q56">
        <v>0</v>
      </c>
      <c r="R56">
        <v>0</v>
      </c>
      <c r="S56">
        <f t="shared" si="51"/>
        <v>0</v>
      </c>
      <c r="T56">
        <v>0</v>
      </c>
      <c r="U56">
        <v>0</v>
      </c>
      <c r="V56">
        <v>0</v>
      </c>
      <c r="W56">
        <f>T56+U56+V56</f>
        <v>0</v>
      </c>
      <c r="X56">
        <v>188</v>
      </c>
      <c r="Y56">
        <v>172</v>
      </c>
      <c r="Z56">
        <v>0</v>
      </c>
      <c r="AA56">
        <f t="shared" si="56"/>
        <v>360</v>
      </c>
      <c r="AB56">
        <v>0</v>
      </c>
      <c r="AC56">
        <v>0</v>
      </c>
      <c r="AD56">
        <v>0</v>
      </c>
      <c r="AE56">
        <f>SUM(AB56:AD56)</f>
        <v>0</v>
      </c>
      <c r="AF56">
        <v>0</v>
      </c>
      <c r="AG56">
        <v>0</v>
      </c>
      <c r="AH56">
        <v>0</v>
      </c>
      <c r="AI56">
        <f t="shared" si="48"/>
        <v>0</v>
      </c>
      <c r="AJ56">
        <v>0</v>
      </c>
      <c r="AK56">
        <v>0</v>
      </c>
      <c r="AL56">
        <v>0</v>
      </c>
      <c r="AM56">
        <f t="shared" ref="AM56:AM61" si="61">SUM(AJ56:AL56)</f>
        <v>0</v>
      </c>
      <c r="AN56">
        <f t="shared" si="49"/>
        <v>188</v>
      </c>
      <c r="AO56">
        <f t="shared" si="50"/>
        <v>172</v>
      </c>
      <c r="AP56">
        <f t="shared" si="52"/>
        <v>0</v>
      </c>
      <c r="AQ56">
        <f t="shared" ref="AQ56:AQ67" si="62">SUM(AN56:AP56)</f>
        <v>360</v>
      </c>
      <c r="AR56">
        <v>0</v>
      </c>
      <c r="AS56">
        <v>0</v>
      </c>
      <c r="AT56">
        <v>0</v>
      </c>
      <c r="AU56">
        <f t="shared" ref="AU56:AU67" si="63">AT56+AS56+AR56</f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188</v>
      </c>
      <c r="BE56">
        <v>172</v>
      </c>
      <c r="BF56">
        <v>0</v>
      </c>
      <c r="BG56">
        <f t="shared" si="59"/>
        <v>360</v>
      </c>
      <c r="BH56">
        <v>0</v>
      </c>
      <c r="BI56">
        <v>0</v>
      </c>
      <c r="BJ56">
        <v>0</v>
      </c>
      <c r="BK56">
        <f>AU56+AY56+BC56+BG56</f>
        <v>360</v>
      </c>
      <c r="BL56">
        <f t="shared" ref="BL56:BL91" si="64">SUM(AR56,AV56,AZ56,BD56,BH56)</f>
        <v>188</v>
      </c>
      <c r="BM56">
        <f t="shared" si="60"/>
        <v>172</v>
      </c>
      <c r="BN56">
        <f t="shared" si="41"/>
        <v>0</v>
      </c>
      <c r="BO56">
        <v>0</v>
      </c>
      <c r="BP56">
        <v>0</v>
      </c>
      <c r="BQ56">
        <v>0</v>
      </c>
      <c r="BR56">
        <f>BO56+BP56+BQ56</f>
        <v>0</v>
      </c>
      <c r="BS56">
        <v>0</v>
      </c>
      <c r="BT56">
        <v>0</v>
      </c>
      <c r="BU56">
        <v>0</v>
      </c>
      <c r="BV56">
        <f t="shared" ref="BV56:BV61" si="65">BS56+BT56+BU56</f>
        <v>0</v>
      </c>
      <c r="BW56">
        <v>0</v>
      </c>
      <c r="BX56">
        <v>0</v>
      </c>
      <c r="BY56">
        <v>0</v>
      </c>
      <c r="BZ56">
        <f t="shared" ref="BZ56:BZ61" si="66">SUM(BW56:BY56)</f>
        <v>0</v>
      </c>
      <c r="CA56">
        <v>0</v>
      </c>
      <c r="CB56">
        <v>0</v>
      </c>
      <c r="CC56">
        <v>0</v>
      </c>
      <c r="CD56">
        <f t="shared" ref="CD56:CD61" si="67">SUM(CA56:CC56)</f>
        <v>0</v>
      </c>
      <c r="CE56">
        <v>0</v>
      </c>
      <c r="CF56">
        <v>0</v>
      </c>
      <c r="CG56">
        <v>0</v>
      </c>
      <c r="CH56">
        <f t="shared" ref="CH56:CH61" si="68">SUM(CE56:CG56)</f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f t="shared" ref="CP56:CP61" si="69">SUM(CM56:CO56)</f>
        <v>0</v>
      </c>
      <c r="CQ56">
        <v>0</v>
      </c>
      <c r="CR56">
        <v>0</v>
      </c>
      <c r="CS56">
        <v>0</v>
      </c>
      <c r="CT56">
        <f t="shared" ref="CT56:CT61" si="70">SUM(CQ56:CS56)</f>
        <v>0</v>
      </c>
      <c r="CU56">
        <v>188</v>
      </c>
      <c r="CV56">
        <v>172</v>
      </c>
      <c r="CW56">
        <v>0</v>
      </c>
      <c r="CX56">
        <f>CV56+CU56+CW56</f>
        <v>360</v>
      </c>
    </row>
    <row r="57" spans="1:102" ht="24" customHeight="1">
      <c r="A57">
        <v>54</v>
      </c>
      <c r="B57" t="s">
        <v>46</v>
      </c>
      <c r="C57" t="s">
        <v>73</v>
      </c>
      <c r="D57" t="s">
        <v>259</v>
      </c>
      <c r="E57" t="s">
        <v>65</v>
      </c>
      <c r="F57" t="s">
        <v>41</v>
      </c>
      <c r="G57" t="s">
        <v>41</v>
      </c>
      <c r="H57">
        <v>0</v>
      </c>
      <c r="I57">
        <v>1</v>
      </c>
      <c r="J57">
        <v>0</v>
      </c>
      <c r="K57">
        <v>0</v>
      </c>
      <c r="L57">
        <v>0</v>
      </c>
      <c r="M57" t="s">
        <v>146</v>
      </c>
      <c r="N57" t="s">
        <v>39</v>
      </c>
      <c r="O57">
        <v>8</v>
      </c>
      <c r="P57">
        <v>0</v>
      </c>
      <c r="Q57">
        <v>0</v>
      </c>
      <c r="R57">
        <v>0</v>
      </c>
      <c r="S57">
        <f t="shared" si="51"/>
        <v>0</v>
      </c>
      <c r="T57">
        <v>0</v>
      </c>
      <c r="U57">
        <v>0</v>
      </c>
      <c r="V57">
        <v>0</v>
      </c>
      <c r="W57">
        <f>V57+U57+T57</f>
        <v>0</v>
      </c>
      <c r="X57">
        <v>0</v>
      </c>
      <c r="Y57">
        <v>0</v>
      </c>
      <c r="Z57">
        <v>0</v>
      </c>
      <c r="AA57">
        <f t="shared" si="56"/>
        <v>0</v>
      </c>
      <c r="AB57">
        <v>0</v>
      </c>
      <c r="AC57">
        <v>0</v>
      </c>
      <c r="AD57">
        <v>0</v>
      </c>
      <c r="AE57">
        <f>AD57+AC57+AB57</f>
        <v>0</v>
      </c>
      <c r="AF57">
        <v>5</v>
      </c>
      <c r="AG57">
        <v>3</v>
      </c>
      <c r="AH57">
        <v>0</v>
      </c>
      <c r="AI57">
        <f t="shared" si="48"/>
        <v>8</v>
      </c>
      <c r="AJ57">
        <v>0</v>
      </c>
      <c r="AK57">
        <v>0</v>
      </c>
      <c r="AL57">
        <v>0</v>
      </c>
      <c r="AM57">
        <f t="shared" si="61"/>
        <v>0</v>
      </c>
      <c r="AN57">
        <f t="shared" si="49"/>
        <v>5</v>
      </c>
      <c r="AO57">
        <f t="shared" si="50"/>
        <v>3</v>
      </c>
      <c r="AP57">
        <f t="shared" si="52"/>
        <v>0</v>
      </c>
      <c r="AQ57">
        <f t="shared" si="62"/>
        <v>8</v>
      </c>
      <c r="AR57">
        <v>0</v>
      </c>
      <c r="AS57">
        <v>0</v>
      </c>
      <c r="AT57">
        <v>0</v>
      </c>
      <c r="AU57">
        <f t="shared" si="63"/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5</v>
      </c>
      <c r="BE57">
        <v>3</v>
      </c>
      <c r="BF57">
        <v>0</v>
      </c>
      <c r="BG57">
        <f t="shared" si="59"/>
        <v>8</v>
      </c>
      <c r="BH57">
        <v>0</v>
      </c>
      <c r="BI57">
        <v>0</v>
      </c>
      <c r="BJ57">
        <v>0</v>
      </c>
      <c r="BK57">
        <f>BH57+BI57+BJ57</f>
        <v>0</v>
      </c>
      <c r="BL57">
        <f t="shared" si="64"/>
        <v>5</v>
      </c>
      <c r="BM57">
        <f t="shared" si="60"/>
        <v>3</v>
      </c>
      <c r="BN57">
        <f t="shared" si="41"/>
        <v>0</v>
      </c>
      <c r="BO57">
        <v>0</v>
      </c>
      <c r="BP57">
        <v>0</v>
      </c>
      <c r="BQ57">
        <v>0</v>
      </c>
      <c r="BR57">
        <f>SUM(BO57:BQ57)</f>
        <v>0</v>
      </c>
      <c r="BS57">
        <v>0</v>
      </c>
      <c r="BT57">
        <v>0</v>
      </c>
      <c r="BU57">
        <v>0</v>
      </c>
      <c r="BV57">
        <f t="shared" si="65"/>
        <v>0</v>
      </c>
      <c r="BW57">
        <v>0</v>
      </c>
      <c r="BX57">
        <v>0</v>
      </c>
      <c r="BY57">
        <v>0</v>
      </c>
      <c r="BZ57">
        <f t="shared" si="66"/>
        <v>0</v>
      </c>
      <c r="CA57">
        <v>0</v>
      </c>
      <c r="CB57">
        <v>0</v>
      </c>
      <c r="CC57">
        <v>0</v>
      </c>
      <c r="CD57">
        <f t="shared" si="67"/>
        <v>0</v>
      </c>
      <c r="CE57">
        <v>0</v>
      </c>
      <c r="CF57">
        <v>0</v>
      </c>
      <c r="CG57">
        <v>0</v>
      </c>
      <c r="CH57">
        <f t="shared" si="68"/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f t="shared" si="69"/>
        <v>0</v>
      </c>
      <c r="CQ57">
        <v>0</v>
      </c>
      <c r="CR57">
        <v>0</v>
      </c>
      <c r="CS57">
        <v>0</v>
      </c>
      <c r="CT57">
        <f t="shared" si="70"/>
        <v>0</v>
      </c>
      <c r="CU57">
        <v>5</v>
      </c>
      <c r="CV57">
        <v>3</v>
      </c>
      <c r="CW57">
        <v>0</v>
      </c>
      <c r="CX57">
        <f>CV57+CU57+CW57</f>
        <v>8</v>
      </c>
    </row>
    <row r="58" spans="1:102" ht="24" customHeight="1">
      <c r="A58">
        <v>55</v>
      </c>
      <c r="B58" t="s">
        <v>72</v>
      </c>
      <c r="C58" t="s">
        <v>148</v>
      </c>
      <c r="D58" t="s">
        <v>259</v>
      </c>
      <c r="E58" t="s">
        <v>65</v>
      </c>
      <c r="F58" t="s">
        <v>41</v>
      </c>
      <c r="G58" t="s">
        <v>41</v>
      </c>
      <c r="H58">
        <v>0</v>
      </c>
      <c r="I58">
        <v>0</v>
      </c>
      <c r="J58">
        <v>1</v>
      </c>
      <c r="K58">
        <v>0</v>
      </c>
      <c r="L58">
        <v>0</v>
      </c>
      <c r="M58" t="s">
        <v>149</v>
      </c>
      <c r="N58" t="s">
        <v>169</v>
      </c>
      <c r="P58">
        <v>0</v>
      </c>
      <c r="Q58">
        <v>0</v>
      </c>
      <c r="R58">
        <v>0</v>
      </c>
      <c r="S58">
        <f t="shared" si="51"/>
        <v>0</v>
      </c>
      <c r="T58">
        <v>0</v>
      </c>
      <c r="U58">
        <v>0</v>
      </c>
      <c r="V58">
        <v>0</v>
      </c>
      <c r="W58">
        <f>T58+U58+V58</f>
        <v>0</v>
      </c>
      <c r="X58">
        <v>0</v>
      </c>
      <c r="Y58">
        <v>0</v>
      </c>
      <c r="Z58">
        <v>0</v>
      </c>
      <c r="AA58">
        <f t="shared" si="56"/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f t="shared" si="48"/>
        <v>0</v>
      </c>
      <c r="AJ58">
        <v>0</v>
      </c>
      <c r="AK58">
        <v>0</v>
      </c>
      <c r="AL58">
        <v>0</v>
      </c>
      <c r="AM58">
        <f t="shared" si="61"/>
        <v>0</v>
      </c>
      <c r="AN58">
        <f t="shared" si="49"/>
        <v>0</v>
      </c>
      <c r="AO58">
        <f t="shared" si="50"/>
        <v>0</v>
      </c>
      <c r="AP58">
        <f t="shared" si="52"/>
        <v>0</v>
      </c>
      <c r="AQ58">
        <f t="shared" si="62"/>
        <v>0</v>
      </c>
      <c r="AR58">
        <v>0</v>
      </c>
      <c r="AS58">
        <v>0</v>
      </c>
      <c r="AT58">
        <v>0</v>
      </c>
      <c r="AU58">
        <f t="shared" si="63"/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f t="shared" si="59"/>
        <v>0</v>
      </c>
      <c r="BH58">
        <v>0</v>
      </c>
      <c r="BI58">
        <v>0</v>
      </c>
      <c r="BJ58">
        <v>0</v>
      </c>
      <c r="BK58">
        <f>SUM(BH58:BJ58)</f>
        <v>0</v>
      </c>
      <c r="BL58">
        <f t="shared" si="64"/>
        <v>0</v>
      </c>
      <c r="BM58">
        <f t="shared" si="60"/>
        <v>0</v>
      </c>
      <c r="BN58">
        <f t="shared" si="41"/>
        <v>0</v>
      </c>
      <c r="BO58">
        <v>0</v>
      </c>
      <c r="BP58">
        <v>0</v>
      </c>
      <c r="BQ58">
        <v>0</v>
      </c>
      <c r="BR58">
        <f>BO58+BP58+BQ58</f>
        <v>0</v>
      </c>
      <c r="BS58">
        <v>0</v>
      </c>
      <c r="BT58">
        <v>0</v>
      </c>
      <c r="BU58">
        <v>0</v>
      </c>
      <c r="BV58">
        <f t="shared" si="65"/>
        <v>0</v>
      </c>
      <c r="BW58">
        <v>0</v>
      </c>
      <c r="BX58">
        <v>0</v>
      </c>
      <c r="BY58">
        <v>0</v>
      </c>
      <c r="BZ58">
        <f t="shared" si="66"/>
        <v>0</v>
      </c>
      <c r="CA58">
        <v>0</v>
      </c>
      <c r="CB58">
        <v>0</v>
      </c>
      <c r="CC58">
        <v>0</v>
      </c>
      <c r="CD58">
        <f t="shared" si="67"/>
        <v>0</v>
      </c>
      <c r="CE58">
        <v>0</v>
      </c>
      <c r="CF58">
        <v>0</v>
      </c>
      <c r="CG58">
        <v>0</v>
      </c>
      <c r="CH58">
        <f t="shared" si="68"/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f t="shared" si="69"/>
        <v>0</v>
      </c>
      <c r="CQ58">
        <v>0</v>
      </c>
      <c r="CR58">
        <v>0</v>
      </c>
      <c r="CS58">
        <v>0</v>
      </c>
      <c r="CT58">
        <f t="shared" si="70"/>
        <v>0</v>
      </c>
      <c r="CU58">
        <v>0</v>
      </c>
      <c r="CV58">
        <v>0</v>
      </c>
      <c r="CW58">
        <v>0</v>
      </c>
      <c r="CX58">
        <v>0</v>
      </c>
    </row>
    <row r="59" spans="1:102" ht="24" customHeight="1">
      <c r="A59">
        <v>56</v>
      </c>
      <c r="B59" t="s">
        <v>71</v>
      </c>
      <c r="C59" t="s">
        <v>220</v>
      </c>
      <c r="D59" t="s">
        <v>253</v>
      </c>
      <c r="E59" t="s">
        <v>65</v>
      </c>
      <c r="F59" t="s">
        <v>41</v>
      </c>
      <c r="G59" t="s">
        <v>41</v>
      </c>
      <c r="H59">
        <v>0</v>
      </c>
      <c r="I59">
        <v>0</v>
      </c>
      <c r="J59">
        <v>0</v>
      </c>
      <c r="K59">
        <v>0</v>
      </c>
      <c r="L59">
        <v>1</v>
      </c>
      <c r="M59" t="s">
        <v>45</v>
      </c>
      <c r="N59" t="s">
        <v>39</v>
      </c>
      <c r="O59">
        <v>70</v>
      </c>
      <c r="P59">
        <v>0</v>
      </c>
      <c r="Q59">
        <v>0</v>
      </c>
      <c r="R59">
        <v>0</v>
      </c>
      <c r="S59">
        <f t="shared" si="51"/>
        <v>0</v>
      </c>
      <c r="T59">
        <v>0</v>
      </c>
      <c r="U59">
        <v>0</v>
      </c>
      <c r="V59">
        <v>0</v>
      </c>
      <c r="W59">
        <f>T59+U59+V59</f>
        <v>0</v>
      </c>
      <c r="X59">
        <v>0</v>
      </c>
      <c r="Y59">
        <v>0</v>
      </c>
      <c r="Z59">
        <v>0</v>
      </c>
      <c r="AA59">
        <f t="shared" si="56"/>
        <v>0</v>
      </c>
      <c r="AB59">
        <v>19</v>
      </c>
      <c r="AC59">
        <v>2</v>
      </c>
      <c r="AD59">
        <v>0</v>
      </c>
      <c r="AE59">
        <f>SUM(AB59:AD59)</f>
        <v>21</v>
      </c>
      <c r="AF59">
        <v>37</v>
      </c>
      <c r="AG59">
        <v>7</v>
      </c>
      <c r="AH59">
        <v>0</v>
      </c>
      <c r="AI59">
        <f t="shared" si="48"/>
        <v>44</v>
      </c>
      <c r="AJ59">
        <v>5</v>
      </c>
      <c r="AK59">
        <v>0</v>
      </c>
      <c r="AL59">
        <v>0</v>
      </c>
      <c r="AM59">
        <f t="shared" si="61"/>
        <v>5</v>
      </c>
      <c r="AN59">
        <f t="shared" si="49"/>
        <v>61</v>
      </c>
      <c r="AO59">
        <f t="shared" si="50"/>
        <v>9</v>
      </c>
      <c r="AP59">
        <f t="shared" si="52"/>
        <v>0</v>
      </c>
      <c r="AQ59">
        <f t="shared" si="62"/>
        <v>70</v>
      </c>
      <c r="AR59">
        <v>10</v>
      </c>
      <c r="AS59">
        <v>0</v>
      </c>
      <c r="AT59">
        <v>0</v>
      </c>
      <c r="AU59">
        <f t="shared" si="63"/>
        <v>10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51</v>
      </c>
      <c r="BE59">
        <v>9</v>
      </c>
      <c r="BF59">
        <v>0</v>
      </c>
      <c r="BG59">
        <f t="shared" si="59"/>
        <v>60</v>
      </c>
      <c r="BH59">
        <v>0</v>
      </c>
      <c r="BI59">
        <v>0</v>
      </c>
      <c r="BJ59">
        <v>0</v>
      </c>
      <c r="BK59">
        <f>AU59+AY59+BC59+BG59</f>
        <v>70</v>
      </c>
      <c r="BL59">
        <f t="shared" si="64"/>
        <v>61</v>
      </c>
      <c r="BM59">
        <f t="shared" si="60"/>
        <v>9</v>
      </c>
      <c r="BN59">
        <f t="shared" si="41"/>
        <v>0</v>
      </c>
      <c r="BO59">
        <v>6</v>
      </c>
      <c r="BP59">
        <v>3</v>
      </c>
      <c r="BQ59">
        <v>0</v>
      </c>
      <c r="BR59">
        <f>SUM(BO59:BQ59)</f>
        <v>9</v>
      </c>
      <c r="BS59">
        <v>0</v>
      </c>
      <c r="BT59">
        <v>0</v>
      </c>
      <c r="BU59">
        <v>0</v>
      </c>
      <c r="BV59">
        <f t="shared" si="65"/>
        <v>0</v>
      </c>
      <c r="BW59">
        <v>0</v>
      </c>
      <c r="BX59">
        <v>0</v>
      </c>
      <c r="BY59">
        <v>0</v>
      </c>
      <c r="BZ59">
        <f t="shared" si="66"/>
        <v>0</v>
      </c>
      <c r="CA59">
        <v>0</v>
      </c>
      <c r="CB59">
        <v>0</v>
      </c>
      <c r="CC59">
        <v>0</v>
      </c>
      <c r="CD59">
        <f t="shared" si="67"/>
        <v>0</v>
      </c>
      <c r="CE59">
        <v>0</v>
      </c>
      <c r="CF59">
        <v>0</v>
      </c>
      <c r="CG59">
        <v>0</v>
      </c>
      <c r="CH59">
        <f t="shared" si="68"/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f t="shared" si="69"/>
        <v>0</v>
      </c>
      <c r="CQ59">
        <v>0</v>
      </c>
      <c r="CR59">
        <v>0</v>
      </c>
      <c r="CS59">
        <v>0</v>
      </c>
      <c r="CT59">
        <f t="shared" si="70"/>
        <v>0</v>
      </c>
      <c r="CU59">
        <v>55</v>
      </c>
      <c r="CV59">
        <v>6</v>
      </c>
      <c r="CW59">
        <v>0</v>
      </c>
      <c r="CX59">
        <f>CV59+CU59+CW59</f>
        <v>61</v>
      </c>
    </row>
    <row r="60" spans="1:102" ht="24" customHeight="1">
      <c r="A60">
        <v>57</v>
      </c>
      <c r="B60" t="s">
        <v>46</v>
      </c>
      <c r="C60" t="s">
        <v>221</v>
      </c>
      <c r="D60" t="s">
        <v>264</v>
      </c>
      <c r="E60" t="s">
        <v>65</v>
      </c>
      <c r="F60" t="s">
        <v>41</v>
      </c>
      <c r="G60" t="s">
        <v>41</v>
      </c>
      <c r="H60">
        <v>1</v>
      </c>
      <c r="I60">
        <v>0</v>
      </c>
      <c r="J60">
        <v>0</v>
      </c>
      <c r="K60">
        <v>0</v>
      </c>
      <c r="L60">
        <v>0</v>
      </c>
      <c r="M60" t="s">
        <v>146</v>
      </c>
      <c r="N60" t="s">
        <v>39</v>
      </c>
      <c r="O60">
        <v>1</v>
      </c>
      <c r="P60">
        <v>0</v>
      </c>
      <c r="Q60">
        <v>0</v>
      </c>
      <c r="R60">
        <v>0</v>
      </c>
      <c r="S60">
        <f t="shared" si="51"/>
        <v>0</v>
      </c>
      <c r="T60">
        <v>0</v>
      </c>
      <c r="U60">
        <v>0</v>
      </c>
      <c r="V60">
        <v>0</v>
      </c>
      <c r="W60">
        <f>V60+U60+T60</f>
        <v>0</v>
      </c>
      <c r="X60">
        <v>0</v>
      </c>
      <c r="Y60">
        <v>0</v>
      </c>
      <c r="Z60">
        <v>0</v>
      </c>
      <c r="AA60">
        <f t="shared" si="56"/>
        <v>0</v>
      </c>
      <c r="AB60">
        <v>1</v>
      </c>
      <c r="AC60">
        <v>0</v>
      </c>
      <c r="AD60">
        <v>0</v>
      </c>
      <c r="AE60">
        <f>AD60+AC60+AB60</f>
        <v>1</v>
      </c>
      <c r="AF60">
        <v>0</v>
      </c>
      <c r="AG60">
        <v>0</v>
      </c>
      <c r="AH60">
        <v>0</v>
      </c>
      <c r="AI60">
        <f t="shared" si="48"/>
        <v>0</v>
      </c>
      <c r="AJ60">
        <v>0</v>
      </c>
      <c r="AK60">
        <v>0</v>
      </c>
      <c r="AL60">
        <v>0</v>
      </c>
      <c r="AM60">
        <f t="shared" si="61"/>
        <v>0</v>
      </c>
      <c r="AN60">
        <f t="shared" si="49"/>
        <v>1</v>
      </c>
      <c r="AO60">
        <f t="shared" si="50"/>
        <v>0</v>
      </c>
      <c r="AP60">
        <f t="shared" si="52"/>
        <v>0</v>
      </c>
      <c r="AQ60">
        <f t="shared" si="62"/>
        <v>1</v>
      </c>
      <c r="AR60">
        <v>0</v>
      </c>
      <c r="AS60">
        <v>0</v>
      </c>
      <c r="AT60">
        <v>0</v>
      </c>
      <c r="AU60">
        <f t="shared" si="63"/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1</v>
      </c>
      <c r="BE60">
        <v>0</v>
      </c>
      <c r="BF60">
        <v>0</v>
      </c>
      <c r="BG60">
        <f t="shared" si="59"/>
        <v>1</v>
      </c>
      <c r="BH60">
        <v>0</v>
      </c>
      <c r="BI60">
        <v>0</v>
      </c>
      <c r="BJ60">
        <v>0</v>
      </c>
      <c r="BK60">
        <f>SUM(BH60:BJ60)</f>
        <v>0</v>
      </c>
      <c r="BL60">
        <f t="shared" si="64"/>
        <v>1</v>
      </c>
      <c r="BM60">
        <f t="shared" si="60"/>
        <v>0</v>
      </c>
      <c r="BN60">
        <f t="shared" si="41"/>
        <v>0</v>
      </c>
      <c r="BO60">
        <v>0</v>
      </c>
      <c r="BP60">
        <v>0</v>
      </c>
      <c r="BQ60">
        <v>0</v>
      </c>
      <c r="BR60">
        <f>BO60+BP60+BQ60</f>
        <v>0</v>
      </c>
      <c r="BS60">
        <v>0</v>
      </c>
      <c r="BT60">
        <v>0</v>
      </c>
      <c r="BU60">
        <v>0</v>
      </c>
      <c r="BV60">
        <f t="shared" si="65"/>
        <v>0</v>
      </c>
      <c r="BW60">
        <v>0</v>
      </c>
      <c r="BX60">
        <v>0</v>
      </c>
      <c r="BY60">
        <v>0</v>
      </c>
      <c r="BZ60">
        <f t="shared" si="66"/>
        <v>0</v>
      </c>
      <c r="CA60">
        <v>0</v>
      </c>
      <c r="CB60">
        <v>0</v>
      </c>
      <c r="CC60">
        <v>0</v>
      </c>
      <c r="CD60">
        <f t="shared" si="67"/>
        <v>0</v>
      </c>
      <c r="CE60">
        <v>0</v>
      </c>
      <c r="CF60">
        <v>0</v>
      </c>
      <c r="CG60">
        <v>0</v>
      </c>
      <c r="CH60">
        <f t="shared" si="68"/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f t="shared" si="69"/>
        <v>0</v>
      </c>
      <c r="CQ60">
        <v>0</v>
      </c>
      <c r="CR60">
        <v>0</v>
      </c>
      <c r="CS60">
        <v>0</v>
      </c>
      <c r="CT60">
        <f t="shared" si="70"/>
        <v>0</v>
      </c>
      <c r="CU60">
        <v>1</v>
      </c>
      <c r="CV60">
        <v>0</v>
      </c>
      <c r="CW60">
        <v>0</v>
      </c>
      <c r="CX60">
        <f>CV60+CU60+CW60</f>
        <v>1</v>
      </c>
    </row>
    <row r="61" spans="1:102" ht="24" customHeight="1">
      <c r="A61">
        <v>58</v>
      </c>
      <c r="B61" t="s">
        <v>46</v>
      </c>
      <c r="C61" t="s">
        <v>181</v>
      </c>
      <c r="D61" t="s">
        <v>265</v>
      </c>
      <c r="E61" t="s">
        <v>65</v>
      </c>
      <c r="F61" t="s">
        <v>41</v>
      </c>
      <c r="G61" t="s">
        <v>41</v>
      </c>
      <c r="H61">
        <v>1</v>
      </c>
      <c r="I61">
        <v>0</v>
      </c>
      <c r="J61">
        <v>0</v>
      </c>
      <c r="K61">
        <v>0</v>
      </c>
      <c r="L61">
        <v>0</v>
      </c>
      <c r="M61" t="s">
        <v>146</v>
      </c>
      <c r="N61" t="s">
        <v>39</v>
      </c>
      <c r="O61">
        <v>7</v>
      </c>
      <c r="P61">
        <v>0</v>
      </c>
      <c r="Q61">
        <v>0</v>
      </c>
      <c r="R61">
        <v>0</v>
      </c>
      <c r="S61">
        <f t="shared" si="51"/>
        <v>0</v>
      </c>
      <c r="T61">
        <v>0</v>
      </c>
      <c r="U61">
        <v>0</v>
      </c>
      <c r="V61">
        <v>0</v>
      </c>
      <c r="W61">
        <f>T61+U61+V61</f>
        <v>0</v>
      </c>
      <c r="X61">
        <v>0</v>
      </c>
      <c r="Y61">
        <v>0</v>
      </c>
      <c r="Z61">
        <v>0</v>
      </c>
      <c r="AA61">
        <f t="shared" si="56"/>
        <v>0</v>
      </c>
      <c r="AB61">
        <v>1</v>
      </c>
      <c r="AC61">
        <v>1</v>
      </c>
      <c r="AD61">
        <v>0</v>
      </c>
      <c r="AE61">
        <v>0</v>
      </c>
      <c r="AF61">
        <v>4</v>
      </c>
      <c r="AG61">
        <v>1</v>
      </c>
      <c r="AH61">
        <v>0</v>
      </c>
      <c r="AI61">
        <f t="shared" si="48"/>
        <v>5</v>
      </c>
      <c r="AJ61">
        <v>0</v>
      </c>
      <c r="AK61">
        <v>0</v>
      </c>
      <c r="AL61">
        <v>0</v>
      </c>
      <c r="AM61">
        <f t="shared" si="61"/>
        <v>0</v>
      </c>
      <c r="AN61">
        <f t="shared" si="49"/>
        <v>5</v>
      </c>
      <c r="AO61">
        <f t="shared" si="50"/>
        <v>2</v>
      </c>
      <c r="AP61">
        <f t="shared" si="52"/>
        <v>0</v>
      </c>
      <c r="AQ61">
        <f t="shared" si="62"/>
        <v>7</v>
      </c>
      <c r="AR61">
        <v>0</v>
      </c>
      <c r="AS61">
        <v>0</v>
      </c>
      <c r="AT61">
        <v>0</v>
      </c>
      <c r="AU61">
        <f t="shared" si="63"/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f>AZ61+BA61+BB61</f>
        <v>0</v>
      </c>
      <c r="BD61">
        <v>5</v>
      </c>
      <c r="BE61">
        <v>2</v>
      </c>
      <c r="BF61">
        <v>0</v>
      </c>
      <c r="BG61">
        <f t="shared" si="59"/>
        <v>7</v>
      </c>
      <c r="BH61">
        <v>0</v>
      </c>
      <c r="BI61">
        <v>0</v>
      </c>
      <c r="BJ61">
        <v>0</v>
      </c>
      <c r="BK61">
        <f>SUM(BH61:BJ61)</f>
        <v>0</v>
      </c>
      <c r="BL61">
        <f t="shared" si="64"/>
        <v>5</v>
      </c>
      <c r="BM61">
        <f t="shared" si="60"/>
        <v>2</v>
      </c>
      <c r="BN61">
        <f t="shared" si="41"/>
        <v>0</v>
      </c>
      <c r="BO61">
        <v>0</v>
      </c>
      <c r="BP61">
        <v>0</v>
      </c>
      <c r="BQ61">
        <v>0</v>
      </c>
      <c r="BR61">
        <f>SUM(BO61:BQ61)</f>
        <v>0</v>
      </c>
      <c r="BS61">
        <v>0</v>
      </c>
      <c r="BT61">
        <v>0</v>
      </c>
      <c r="BU61">
        <v>0</v>
      </c>
      <c r="BV61">
        <f t="shared" si="65"/>
        <v>0</v>
      </c>
      <c r="BW61">
        <v>0</v>
      </c>
      <c r="BX61">
        <v>0</v>
      </c>
      <c r="BY61">
        <v>0</v>
      </c>
      <c r="BZ61">
        <f t="shared" si="66"/>
        <v>0</v>
      </c>
      <c r="CA61">
        <v>0</v>
      </c>
      <c r="CB61">
        <v>0</v>
      </c>
      <c r="CC61">
        <v>0</v>
      </c>
      <c r="CD61">
        <f t="shared" si="67"/>
        <v>0</v>
      </c>
      <c r="CE61">
        <v>0</v>
      </c>
      <c r="CF61">
        <v>0</v>
      </c>
      <c r="CG61">
        <v>0</v>
      </c>
      <c r="CH61">
        <f t="shared" si="68"/>
        <v>0</v>
      </c>
      <c r="CI61">
        <v>0</v>
      </c>
      <c r="CJ61">
        <v>0</v>
      </c>
      <c r="CK61">
        <v>0</v>
      </c>
      <c r="CL61">
        <f>SUM(CI61:CK61)</f>
        <v>0</v>
      </c>
      <c r="CM61">
        <v>0</v>
      </c>
      <c r="CN61">
        <v>0</v>
      </c>
      <c r="CO61">
        <v>0</v>
      </c>
      <c r="CP61">
        <f t="shared" si="69"/>
        <v>0</v>
      </c>
      <c r="CQ61">
        <v>0</v>
      </c>
      <c r="CR61">
        <v>0</v>
      </c>
      <c r="CS61">
        <v>0</v>
      </c>
      <c r="CT61">
        <f t="shared" si="70"/>
        <v>0</v>
      </c>
      <c r="CU61">
        <v>5</v>
      </c>
      <c r="CV61">
        <v>2</v>
      </c>
      <c r="CW61">
        <v>0</v>
      </c>
      <c r="CX61">
        <v>0</v>
      </c>
    </row>
    <row r="62" spans="1:102" ht="24" customHeight="1">
      <c r="A62">
        <v>59</v>
      </c>
      <c r="B62" t="s">
        <v>46</v>
      </c>
      <c r="C62" t="s">
        <v>182</v>
      </c>
      <c r="D62" t="s">
        <v>265</v>
      </c>
      <c r="E62" t="s">
        <v>65</v>
      </c>
      <c r="F62" t="s">
        <v>41</v>
      </c>
      <c r="G62" t="s">
        <v>41</v>
      </c>
      <c r="H62">
        <v>1</v>
      </c>
      <c r="I62">
        <v>0</v>
      </c>
      <c r="J62">
        <v>0</v>
      </c>
      <c r="K62">
        <v>0</v>
      </c>
      <c r="L62">
        <v>0</v>
      </c>
      <c r="M62" t="s">
        <v>146</v>
      </c>
      <c r="N62" t="s">
        <v>39</v>
      </c>
      <c r="O62">
        <v>5</v>
      </c>
      <c r="P62">
        <v>0</v>
      </c>
      <c r="Q62">
        <v>0</v>
      </c>
      <c r="R62">
        <v>0</v>
      </c>
      <c r="S62">
        <f t="shared" si="51"/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f t="shared" si="56"/>
        <v>0</v>
      </c>
      <c r="AB62">
        <v>0</v>
      </c>
      <c r="AC62">
        <v>0</v>
      </c>
      <c r="AD62">
        <v>0</v>
      </c>
      <c r="AE62">
        <v>0</v>
      </c>
      <c r="AF62">
        <v>3</v>
      </c>
      <c r="AG62">
        <v>2</v>
      </c>
      <c r="AH62">
        <v>0</v>
      </c>
      <c r="AI62">
        <f t="shared" si="48"/>
        <v>5</v>
      </c>
      <c r="AJ62">
        <v>0</v>
      </c>
      <c r="AK62">
        <v>0</v>
      </c>
      <c r="AL62">
        <v>0</v>
      </c>
      <c r="AM62">
        <v>0</v>
      </c>
      <c r="AN62">
        <f t="shared" si="49"/>
        <v>3</v>
      </c>
      <c r="AO62">
        <f t="shared" si="50"/>
        <v>2</v>
      </c>
      <c r="AP62">
        <f t="shared" si="52"/>
        <v>0</v>
      </c>
      <c r="AQ62">
        <f t="shared" si="62"/>
        <v>5</v>
      </c>
      <c r="AR62">
        <v>0</v>
      </c>
      <c r="AS62">
        <v>0</v>
      </c>
      <c r="AT62">
        <v>0</v>
      </c>
      <c r="AU62">
        <f t="shared" si="63"/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3</v>
      </c>
      <c r="BE62">
        <v>2</v>
      </c>
      <c r="BF62">
        <v>0</v>
      </c>
      <c r="BG62">
        <f t="shared" si="59"/>
        <v>5</v>
      </c>
      <c r="BH62">
        <v>0</v>
      </c>
      <c r="BI62">
        <v>0</v>
      </c>
      <c r="BJ62">
        <v>0</v>
      </c>
      <c r="BK62">
        <v>0</v>
      </c>
      <c r="BL62">
        <f t="shared" si="64"/>
        <v>3</v>
      </c>
      <c r="BM62">
        <f t="shared" si="60"/>
        <v>2</v>
      </c>
      <c r="BN62">
        <f t="shared" si="41"/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3</v>
      </c>
      <c r="CV62">
        <v>2</v>
      </c>
      <c r="CW62">
        <v>0</v>
      </c>
      <c r="CX62">
        <f>CU62+CV62+CW62</f>
        <v>5</v>
      </c>
    </row>
    <row r="63" spans="1:102" ht="24" customHeight="1">
      <c r="A63">
        <v>60</v>
      </c>
      <c r="B63" t="s">
        <v>55</v>
      </c>
      <c r="C63" t="s">
        <v>222</v>
      </c>
      <c r="D63" t="s">
        <v>266</v>
      </c>
      <c r="E63" t="s">
        <v>65</v>
      </c>
      <c r="F63" t="s">
        <v>41</v>
      </c>
      <c r="G63" t="s">
        <v>41</v>
      </c>
      <c r="H63">
        <v>0</v>
      </c>
      <c r="I63">
        <v>0</v>
      </c>
      <c r="J63">
        <v>0</v>
      </c>
      <c r="K63">
        <v>0</v>
      </c>
      <c r="L63">
        <v>1</v>
      </c>
      <c r="M63" t="s">
        <v>70</v>
      </c>
      <c r="N63" t="s">
        <v>39</v>
      </c>
      <c r="O63">
        <v>27</v>
      </c>
      <c r="P63">
        <v>0</v>
      </c>
      <c r="Q63">
        <v>0</v>
      </c>
      <c r="R63">
        <v>0</v>
      </c>
      <c r="S63">
        <f t="shared" si="51"/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f t="shared" si="56"/>
        <v>0</v>
      </c>
      <c r="AB63">
        <v>5</v>
      </c>
      <c r="AC63">
        <v>1</v>
      </c>
      <c r="AD63">
        <v>0</v>
      </c>
      <c r="AE63">
        <v>6</v>
      </c>
      <c r="AF63">
        <v>19</v>
      </c>
      <c r="AG63">
        <v>1</v>
      </c>
      <c r="AH63">
        <v>0</v>
      </c>
      <c r="AI63">
        <f t="shared" si="48"/>
        <v>20</v>
      </c>
      <c r="AJ63">
        <v>1</v>
      </c>
      <c r="AK63">
        <v>0</v>
      </c>
      <c r="AL63">
        <v>0</v>
      </c>
      <c r="AM63">
        <v>1</v>
      </c>
      <c r="AN63">
        <f t="shared" si="49"/>
        <v>25</v>
      </c>
      <c r="AO63">
        <f t="shared" si="50"/>
        <v>2</v>
      </c>
      <c r="AP63">
        <f t="shared" si="52"/>
        <v>0</v>
      </c>
      <c r="AQ63">
        <f t="shared" si="62"/>
        <v>27</v>
      </c>
      <c r="AR63">
        <v>2</v>
      </c>
      <c r="AS63">
        <v>0</v>
      </c>
      <c r="AT63">
        <v>0</v>
      </c>
      <c r="AU63">
        <f t="shared" si="63"/>
        <v>2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23</v>
      </c>
      <c r="BE63">
        <v>2</v>
      </c>
      <c r="BF63">
        <v>0</v>
      </c>
      <c r="BG63">
        <f t="shared" si="59"/>
        <v>25</v>
      </c>
      <c r="BH63">
        <v>0</v>
      </c>
      <c r="BI63">
        <v>0</v>
      </c>
      <c r="BJ63">
        <v>0</v>
      </c>
      <c r="BK63">
        <v>0</v>
      </c>
      <c r="BL63">
        <f t="shared" si="64"/>
        <v>25</v>
      </c>
      <c r="BM63">
        <f t="shared" si="60"/>
        <v>2</v>
      </c>
      <c r="BN63">
        <f t="shared" si="41"/>
        <v>0</v>
      </c>
      <c r="BO63">
        <v>2</v>
      </c>
      <c r="BP63">
        <v>0</v>
      </c>
      <c r="BQ63">
        <v>0</v>
      </c>
      <c r="BR63">
        <v>2</v>
      </c>
      <c r="BS63">
        <v>0</v>
      </c>
      <c r="BT63">
        <v>0</v>
      </c>
      <c r="BU63">
        <v>0</v>
      </c>
      <c r="BV63">
        <f>BS63+BT63+BU63</f>
        <v>0</v>
      </c>
      <c r="BW63">
        <v>0</v>
      </c>
      <c r="BX63">
        <v>0</v>
      </c>
      <c r="BY63">
        <v>0</v>
      </c>
      <c r="BZ63">
        <f>SUM(BW63:BY63)</f>
        <v>0</v>
      </c>
      <c r="CA63">
        <v>0</v>
      </c>
      <c r="CB63">
        <v>0</v>
      </c>
      <c r="CC63">
        <v>0</v>
      </c>
      <c r="CD63">
        <f>SUM(CA63:CC63)</f>
        <v>0</v>
      </c>
      <c r="CE63">
        <v>0</v>
      </c>
      <c r="CF63">
        <v>0</v>
      </c>
      <c r="CG63">
        <v>0</v>
      </c>
      <c r="CH63">
        <f>SUM(CE63:CG63)</f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f>SUM(CM63:CO63)</f>
        <v>0</v>
      </c>
      <c r="CQ63">
        <v>1</v>
      </c>
      <c r="CR63">
        <v>0</v>
      </c>
      <c r="CS63">
        <v>0</v>
      </c>
      <c r="CT63">
        <f>SUM(CQ63:CS63)</f>
        <v>1</v>
      </c>
      <c r="CU63">
        <v>22</v>
      </c>
      <c r="CV63">
        <v>2</v>
      </c>
      <c r="CW63">
        <v>0</v>
      </c>
      <c r="CX63">
        <f>CU63+CV63+CW63</f>
        <v>24</v>
      </c>
    </row>
    <row r="64" spans="1:102" ht="24" customHeight="1">
      <c r="A64">
        <v>61</v>
      </c>
      <c r="B64" t="s">
        <v>69</v>
      </c>
      <c r="C64" t="s">
        <v>223</v>
      </c>
      <c r="D64" t="s">
        <v>267</v>
      </c>
      <c r="E64" t="s">
        <v>65</v>
      </c>
      <c r="F64" t="s">
        <v>41</v>
      </c>
      <c r="G64" t="s">
        <v>41</v>
      </c>
      <c r="H64">
        <v>0</v>
      </c>
      <c r="I64">
        <v>0</v>
      </c>
      <c r="J64">
        <v>0</v>
      </c>
      <c r="K64">
        <v>0</v>
      </c>
      <c r="L64">
        <v>1</v>
      </c>
      <c r="M64" t="s">
        <v>68</v>
      </c>
      <c r="N64" t="s">
        <v>163</v>
      </c>
      <c r="O64">
        <v>311</v>
      </c>
      <c r="P64">
        <v>0</v>
      </c>
      <c r="Q64">
        <v>0</v>
      </c>
      <c r="R64">
        <v>0</v>
      </c>
      <c r="S64">
        <f t="shared" si="51"/>
        <v>0</v>
      </c>
      <c r="T64">
        <v>0</v>
      </c>
      <c r="U64">
        <v>0</v>
      </c>
      <c r="V64">
        <v>0</v>
      </c>
      <c r="W64">
        <f>T64+U64+V64</f>
        <v>0</v>
      </c>
      <c r="X64">
        <v>156</v>
      </c>
      <c r="Y64">
        <v>155</v>
      </c>
      <c r="Z64">
        <v>0</v>
      </c>
      <c r="AA64">
        <f t="shared" si="56"/>
        <v>311</v>
      </c>
      <c r="AB64">
        <v>0</v>
      </c>
      <c r="AC64">
        <v>0</v>
      </c>
      <c r="AD64">
        <v>0</v>
      </c>
      <c r="AE64">
        <f>AB64+AC64+AD64</f>
        <v>0</v>
      </c>
      <c r="AF64">
        <v>0</v>
      </c>
      <c r="AG64">
        <v>0</v>
      </c>
      <c r="AH64">
        <v>0</v>
      </c>
      <c r="AI64">
        <f t="shared" si="48"/>
        <v>0</v>
      </c>
      <c r="AJ64">
        <v>0</v>
      </c>
      <c r="AK64">
        <v>0</v>
      </c>
      <c r="AL64">
        <v>0</v>
      </c>
      <c r="AM64">
        <v>0</v>
      </c>
      <c r="AN64">
        <f t="shared" si="49"/>
        <v>156</v>
      </c>
      <c r="AO64">
        <f t="shared" si="50"/>
        <v>155</v>
      </c>
      <c r="AP64">
        <f t="shared" si="52"/>
        <v>0</v>
      </c>
      <c r="AQ64">
        <f t="shared" si="62"/>
        <v>311</v>
      </c>
      <c r="AR64">
        <v>155</v>
      </c>
      <c r="AS64">
        <v>156</v>
      </c>
      <c r="AT64">
        <v>0</v>
      </c>
      <c r="AU64">
        <f t="shared" si="63"/>
        <v>311</v>
      </c>
      <c r="AV64">
        <v>0</v>
      </c>
      <c r="AW64">
        <v>0</v>
      </c>
      <c r="AX64">
        <v>0</v>
      </c>
      <c r="AY64">
        <f>AV64+AW64+AX64</f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f t="shared" si="59"/>
        <v>0</v>
      </c>
      <c r="BH64">
        <v>0</v>
      </c>
      <c r="BI64">
        <v>0</v>
      </c>
      <c r="BJ64">
        <v>0</v>
      </c>
      <c r="BK64">
        <v>0</v>
      </c>
      <c r="BL64">
        <f t="shared" si="64"/>
        <v>155</v>
      </c>
      <c r="BM64">
        <f t="shared" si="60"/>
        <v>156</v>
      </c>
      <c r="BN64">
        <f t="shared" si="41"/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f>BS64+BT64+BU64</f>
        <v>0</v>
      </c>
      <c r="BW64">
        <v>0</v>
      </c>
      <c r="BX64">
        <v>0</v>
      </c>
      <c r="BY64">
        <v>0</v>
      </c>
      <c r="BZ64">
        <f>SUM(BW64:BY64)</f>
        <v>0</v>
      </c>
      <c r="CA64">
        <v>0</v>
      </c>
      <c r="CB64">
        <v>0</v>
      </c>
      <c r="CC64">
        <v>0</v>
      </c>
      <c r="CD64">
        <f>SUM(CA64:CC64)</f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f>SUM(CM64:CO64)</f>
        <v>0</v>
      </c>
      <c r="CQ64">
        <v>0</v>
      </c>
      <c r="CR64">
        <v>0</v>
      </c>
      <c r="CS64">
        <v>0</v>
      </c>
      <c r="CT64">
        <f>SUM(CQ64:CS64)</f>
        <v>0</v>
      </c>
      <c r="CU64">
        <v>156</v>
      </c>
      <c r="CV64">
        <v>155</v>
      </c>
      <c r="CW64">
        <v>0</v>
      </c>
      <c r="CX64">
        <v>0</v>
      </c>
    </row>
    <row r="65" spans="1:102" ht="24" customHeight="1">
      <c r="A65">
        <v>62</v>
      </c>
      <c r="B65" t="s">
        <v>58</v>
      </c>
      <c r="C65" t="s">
        <v>224</v>
      </c>
      <c r="D65" t="s">
        <v>267</v>
      </c>
      <c r="E65" t="s">
        <v>65</v>
      </c>
      <c r="F65" t="s">
        <v>41</v>
      </c>
      <c r="G65" t="s">
        <v>41</v>
      </c>
      <c r="H65">
        <v>0</v>
      </c>
      <c r="I65">
        <v>0</v>
      </c>
      <c r="J65">
        <v>0</v>
      </c>
      <c r="K65">
        <v>0</v>
      </c>
      <c r="L65">
        <v>1</v>
      </c>
      <c r="M65" t="s">
        <v>67</v>
      </c>
      <c r="N65" t="s">
        <v>39</v>
      </c>
      <c r="O65">
        <v>45</v>
      </c>
      <c r="P65">
        <v>0</v>
      </c>
      <c r="Q65">
        <v>0</v>
      </c>
      <c r="R65">
        <v>0</v>
      </c>
      <c r="S65">
        <f t="shared" si="51"/>
        <v>0</v>
      </c>
      <c r="T65">
        <v>0</v>
      </c>
      <c r="U65">
        <v>0</v>
      </c>
      <c r="V65">
        <v>0</v>
      </c>
      <c r="W65">
        <f>T65+U65+V65</f>
        <v>0</v>
      </c>
      <c r="X65">
        <v>0</v>
      </c>
      <c r="Y65">
        <v>0</v>
      </c>
      <c r="Z65">
        <v>0</v>
      </c>
      <c r="AA65">
        <f t="shared" si="56"/>
        <v>0</v>
      </c>
      <c r="AB65">
        <v>0</v>
      </c>
      <c r="AC65">
        <v>0</v>
      </c>
      <c r="AD65">
        <v>0</v>
      </c>
      <c r="AE65">
        <f>AC65+AB65+AD65</f>
        <v>0</v>
      </c>
      <c r="AF65">
        <v>25</v>
      </c>
      <c r="AG65">
        <v>20</v>
      </c>
      <c r="AH65">
        <v>0</v>
      </c>
      <c r="AI65">
        <f t="shared" si="48"/>
        <v>45</v>
      </c>
      <c r="AJ65">
        <v>0</v>
      </c>
      <c r="AK65">
        <v>0</v>
      </c>
      <c r="AL65">
        <v>0</v>
      </c>
      <c r="AM65">
        <f>AJ65+AK65+AL65</f>
        <v>0</v>
      </c>
      <c r="AN65">
        <f t="shared" si="49"/>
        <v>25</v>
      </c>
      <c r="AO65">
        <f t="shared" si="50"/>
        <v>20</v>
      </c>
      <c r="AP65">
        <f t="shared" si="52"/>
        <v>0</v>
      </c>
      <c r="AQ65">
        <f t="shared" si="62"/>
        <v>45</v>
      </c>
      <c r="AR65">
        <v>0</v>
      </c>
      <c r="AS65">
        <v>0</v>
      </c>
      <c r="AT65">
        <v>0</v>
      </c>
      <c r="AU65">
        <f t="shared" si="63"/>
        <v>0</v>
      </c>
      <c r="AV65">
        <v>0</v>
      </c>
      <c r="AW65">
        <v>0</v>
      </c>
      <c r="AX65">
        <v>0</v>
      </c>
      <c r="AY65">
        <f>AV65+AW65+AX65</f>
        <v>0</v>
      </c>
      <c r="AZ65">
        <v>0</v>
      </c>
      <c r="BA65">
        <v>0</v>
      </c>
      <c r="BB65">
        <v>0</v>
      </c>
      <c r="BC65">
        <f>AZ65+BA65+BB65</f>
        <v>0</v>
      </c>
      <c r="BD65">
        <v>25</v>
      </c>
      <c r="BE65">
        <v>20</v>
      </c>
      <c r="BF65">
        <v>0</v>
      </c>
      <c r="BG65">
        <f t="shared" si="59"/>
        <v>45</v>
      </c>
      <c r="BH65">
        <v>0</v>
      </c>
      <c r="BI65">
        <v>0</v>
      </c>
      <c r="BJ65">
        <v>0</v>
      </c>
      <c r="BK65">
        <f>BH65+BI65+BJ65</f>
        <v>0</v>
      </c>
      <c r="BL65">
        <f t="shared" si="64"/>
        <v>25</v>
      </c>
      <c r="BM65">
        <f t="shared" si="60"/>
        <v>20</v>
      </c>
      <c r="BN65">
        <f t="shared" si="41"/>
        <v>0</v>
      </c>
      <c r="BO65">
        <v>0</v>
      </c>
      <c r="BP65">
        <v>0</v>
      </c>
      <c r="BQ65">
        <v>0</v>
      </c>
      <c r="BR65">
        <f>BO65+BP65+BQ65</f>
        <v>0</v>
      </c>
      <c r="BS65">
        <v>0</v>
      </c>
      <c r="BT65">
        <v>0</v>
      </c>
      <c r="BU65">
        <v>0</v>
      </c>
      <c r="BV65">
        <f>BS65+BT65+BU65</f>
        <v>0</v>
      </c>
      <c r="BW65">
        <v>0</v>
      </c>
      <c r="BX65">
        <v>0</v>
      </c>
      <c r="BY65">
        <v>0</v>
      </c>
      <c r="BZ65">
        <f>SUM(BW65:BY65)</f>
        <v>0</v>
      </c>
      <c r="CA65">
        <v>0</v>
      </c>
      <c r="CB65">
        <v>0</v>
      </c>
      <c r="CC65">
        <v>0</v>
      </c>
      <c r="CD65">
        <f>SUM(CA65:CC65)</f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M65">
        <v>0</v>
      </c>
      <c r="CN65">
        <v>0</v>
      </c>
      <c r="CO65">
        <v>0</v>
      </c>
      <c r="CP65">
        <f>SUM(CM65:CO65)</f>
        <v>0</v>
      </c>
      <c r="CQ65">
        <v>0</v>
      </c>
      <c r="CR65">
        <v>0</v>
      </c>
      <c r="CS65">
        <v>0</v>
      </c>
      <c r="CT65">
        <f>SUM(CQ65:CS65)</f>
        <v>0</v>
      </c>
      <c r="CU65">
        <v>25</v>
      </c>
      <c r="CV65">
        <v>20</v>
      </c>
      <c r="CW65">
        <v>0</v>
      </c>
      <c r="CX65">
        <f>CU65+CV65+CW65</f>
        <v>45</v>
      </c>
    </row>
    <row r="66" spans="1:102" ht="24" customHeight="1">
      <c r="A66">
        <v>63</v>
      </c>
      <c r="B66" t="s">
        <v>46</v>
      </c>
      <c r="C66" t="s">
        <v>66</v>
      </c>
      <c r="D66" t="s">
        <v>267</v>
      </c>
      <c r="E66" t="s">
        <v>65</v>
      </c>
      <c r="F66" t="s">
        <v>41</v>
      </c>
      <c r="G66" t="s">
        <v>41</v>
      </c>
      <c r="H66">
        <v>1</v>
      </c>
      <c r="I66">
        <v>0</v>
      </c>
      <c r="J66">
        <v>0</v>
      </c>
      <c r="K66">
        <v>0</v>
      </c>
      <c r="L66">
        <v>0</v>
      </c>
      <c r="M66" t="s">
        <v>149</v>
      </c>
      <c r="N66" t="s">
        <v>39</v>
      </c>
      <c r="O66">
        <v>30</v>
      </c>
      <c r="P66">
        <v>0</v>
      </c>
      <c r="Q66">
        <v>0</v>
      </c>
      <c r="R66">
        <v>0</v>
      </c>
      <c r="S66">
        <f t="shared" si="51"/>
        <v>0</v>
      </c>
      <c r="T66">
        <v>0</v>
      </c>
      <c r="U66">
        <v>0</v>
      </c>
      <c r="V66">
        <v>0</v>
      </c>
      <c r="W66">
        <f>T66+U66+V66</f>
        <v>0</v>
      </c>
      <c r="X66">
        <v>0</v>
      </c>
      <c r="Y66">
        <v>0</v>
      </c>
      <c r="Z66">
        <v>0</v>
      </c>
      <c r="AA66">
        <f t="shared" si="56"/>
        <v>0</v>
      </c>
      <c r="AB66">
        <v>2</v>
      </c>
      <c r="AC66">
        <v>0</v>
      </c>
      <c r="AD66">
        <v>0</v>
      </c>
      <c r="AE66">
        <f>AB66+AC66+AD66</f>
        <v>2</v>
      </c>
      <c r="AF66">
        <v>23</v>
      </c>
      <c r="AG66">
        <v>3</v>
      </c>
      <c r="AH66">
        <v>0</v>
      </c>
      <c r="AI66">
        <f t="shared" si="48"/>
        <v>26</v>
      </c>
      <c r="AJ66">
        <v>0</v>
      </c>
      <c r="AK66">
        <v>0</v>
      </c>
      <c r="AL66">
        <v>0</v>
      </c>
      <c r="AM66">
        <f>AJ66+AK66+AL66</f>
        <v>0</v>
      </c>
      <c r="AN66">
        <f t="shared" si="49"/>
        <v>25</v>
      </c>
      <c r="AO66">
        <f t="shared" si="50"/>
        <v>3</v>
      </c>
      <c r="AP66">
        <f t="shared" si="52"/>
        <v>0</v>
      </c>
      <c r="AQ66">
        <f t="shared" si="62"/>
        <v>28</v>
      </c>
      <c r="AR66">
        <v>1</v>
      </c>
      <c r="AS66">
        <v>0</v>
      </c>
      <c r="AT66">
        <v>0</v>
      </c>
      <c r="AU66">
        <f t="shared" si="63"/>
        <v>1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25</v>
      </c>
      <c r="BE66">
        <v>4</v>
      </c>
      <c r="BF66">
        <v>0</v>
      </c>
      <c r="BG66">
        <f t="shared" si="59"/>
        <v>29</v>
      </c>
      <c r="BH66">
        <v>0</v>
      </c>
      <c r="BI66">
        <v>0</v>
      </c>
      <c r="BJ66">
        <v>0</v>
      </c>
      <c r="BK66">
        <v>0</v>
      </c>
      <c r="BL66">
        <f t="shared" si="64"/>
        <v>26</v>
      </c>
      <c r="BM66">
        <f t="shared" si="60"/>
        <v>4</v>
      </c>
      <c r="BN66">
        <f t="shared" si="41"/>
        <v>0</v>
      </c>
      <c r="BO66">
        <v>1</v>
      </c>
      <c r="BP66">
        <v>0</v>
      </c>
      <c r="BQ66">
        <v>0</v>
      </c>
      <c r="BR66">
        <f>BO66+BP66+BQ66</f>
        <v>1</v>
      </c>
      <c r="BS66">
        <v>0</v>
      </c>
      <c r="BT66">
        <v>0</v>
      </c>
      <c r="BU66">
        <v>0</v>
      </c>
      <c r="BV66">
        <f>BS66+BT66+BU66</f>
        <v>0</v>
      </c>
      <c r="BW66">
        <v>2</v>
      </c>
      <c r="BX66">
        <v>0</v>
      </c>
      <c r="BY66">
        <v>0</v>
      </c>
      <c r="BZ66">
        <f>SUM(BW66:BY66)</f>
        <v>2</v>
      </c>
      <c r="CA66">
        <v>0</v>
      </c>
      <c r="CB66">
        <v>0</v>
      </c>
      <c r="CC66">
        <v>0</v>
      </c>
      <c r="CD66">
        <f>SUM(CA66:CC66)</f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23</v>
      </c>
      <c r="CV66">
        <v>4</v>
      </c>
      <c r="CW66">
        <v>0</v>
      </c>
      <c r="CX66">
        <v>27</v>
      </c>
    </row>
    <row r="67" spans="1:102" ht="24" customHeight="1">
      <c r="A67">
        <v>64</v>
      </c>
      <c r="B67" t="s">
        <v>46</v>
      </c>
      <c r="C67" t="s">
        <v>183</v>
      </c>
      <c r="D67" t="s">
        <v>268</v>
      </c>
      <c r="E67" t="s">
        <v>65</v>
      </c>
      <c r="F67" t="s">
        <v>41</v>
      </c>
      <c r="G67" t="s">
        <v>41</v>
      </c>
      <c r="H67">
        <v>1</v>
      </c>
      <c r="I67">
        <v>0</v>
      </c>
      <c r="J67">
        <v>0</v>
      </c>
      <c r="K67">
        <v>0</v>
      </c>
      <c r="L67">
        <v>0</v>
      </c>
      <c r="M67" t="s">
        <v>146</v>
      </c>
      <c r="N67" t="s">
        <v>39</v>
      </c>
      <c r="O67">
        <v>15</v>
      </c>
      <c r="P67">
        <v>0</v>
      </c>
      <c r="Q67">
        <v>0</v>
      </c>
      <c r="R67">
        <v>0</v>
      </c>
      <c r="S67">
        <f t="shared" si="51"/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f t="shared" si="56"/>
        <v>0</v>
      </c>
      <c r="AB67">
        <v>0</v>
      </c>
      <c r="AC67">
        <v>0</v>
      </c>
      <c r="AD67">
        <v>0</v>
      </c>
      <c r="AE67">
        <v>0</v>
      </c>
      <c r="AF67">
        <v>6</v>
      </c>
      <c r="AG67">
        <v>8</v>
      </c>
      <c r="AH67">
        <v>0</v>
      </c>
      <c r="AI67">
        <f t="shared" si="48"/>
        <v>14</v>
      </c>
      <c r="AJ67">
        <v>1</v>
      </c>
      <c r="AK67">
        <v>0</v>
      </c>
      <c r="AL67">
        <v>0</v>
      </c>
      <c r="AM67">
        <v>0</v>
      </c>
      <c r="AN67">
        <f t="shared" si="49"/>
        <v>7</v>
      </c>
      <c r="AO67">
        <f t="shared" si="50"/>
        <v>8</v>
      </c>
      <c r="AP67">
        <f t="shared" si="52"/>
        <v>0</v>
      </c>
      <c r="AQ67">
        <f t="shared" si="62"/>
        <v>15</v>
      </c>
      <c r="AR67">
        <v>0</v>
      </c>
      <c r="AS67">
        <v>0</v>
      </c>
      <c r="AT67">
        <v>0</v>
      </c>
      <c r="AU67">
        <f t="shared" si="63"/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7</v>
      </c>
      <c r="BE67">
        <v>8</v>
      </c>
      <c r="BF67">
        <v>0</v>
      </c>
      <c r="BG67">
        <f t="shared" si="59"/>
        <v>15</v>
      </c>
      <c r="BH67">
        <v>0</v>
      </c>
      <c r="BI67">
        <v>0</v>
      </c>
      <c r="BJ67">
        <v>0</v>
      </c>
      <c r="BK67">
        <v>0</v>
      </c>
      <c r="BL67">
        <f t="shared" si="64"/>
        <v>7</v>
      </c>
      <c r="BM67">
        <f t="shared" si="60"/>
        <v>8</v>
      </c>
      <c r="BN67">
        <f t="shared" si="41"/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7</v>
      </c>
      <c r="CV67">
        <v>8</v>
      </c>
      <c r="CW67">
        <v>0</v>
      </c>
      <c r="CX67">
        <v>15</v>
      </c>
    </row>
    <row r="68" spans="1:102" ht="27" customHeight="1">
      <c r="A68">
        <v>65</v>
      </c>
      <c r="B68" t="s">
        <v>58</v>
      </c>
      <c r="C68" t="s">
        <v>225</v>
      </c>
      <c r="D68" t="s">
        <v>273</v>
      </c>
      <c r="E68" t="s">
        <v>42</v>
      </c>
      <c r="F68" t="s">
        <v>41</v>
      </c>
      <c r="G68" t="s">
        <v>41</v>
      </c>
      <c r="H68">
        <v>0</v>
      </c>
      <c r="I68">
        <v>0</v>
      </c>
      <c r="J68">
        <v>0</v>
      </c>
      <c r="K68">
        <v>0</v>
      </c>
      <c r="L68">
        <v>1</v>
      </c>
      <c r="M68" t="s">
        <v>150</v>
      </c>
      <c r="N68" t="s">
        <v>44</v>
      </c>
      <c r="O68">
        <v>19</v>
      </c>
      <c r="P68">
        <v>0</v>
      </c>
      <c r="Q68">
        <v>0</v>
      </c>
      <c r="R68">
        <v>0</v>
      </c>
      <c r="S68">
        <f t="shared" si="51"/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f t="shared" ref="AA68:AA69" si="71">X68+Y68+Z68</f>
        <v>0</v>
      </c>
      <c r="AB68">
        <v>5</v>
      </c>
      <c r="AC68">
        <v>0</v>
      </c>
      <c r="AD68">
        <v>0</v>
      </c>
      <c r="AE68">
        <v>0</v>
      </c>
      <c r="AF68">
        <v>14</v>
      </c>
      <c r="AG68">
        <v>0</v>
      </c>
      <c r="AH68">
        <v>0</v>
      </c>
      <c r="AI68">
        <f t="shared" ref="AI68:AI91" si="72">AF68+AG68+AH68</f>
        <v>14</v>
      </c>
      <c r="AJ68">
        <v>0</v>
      </c>
      <c r="AK68">
        <v>0</v>
      </c>
      <c r="AL68">
        <v>0</v>
      </c>
      <c r="AM68">
        <f t="shared" ref="AM68:AM91" si="73">AJ68+AK68+AL68</f>
        <v>0</v>
      </c>
      <c r="AN68">
        <f t="shared" ref="AN68:AN87" si="74">T68+X68+AB68+AF68+AJ68</f>
        <v>19</v>
      </c>
      <c r="AO68">
        <f t="shared" ref="AO68:AO91" si="75">Q68+U68+Y68+AC68+AG68+AK68</f>
        <v>0</v>
      </c>
      <c r="AP68">
        <f t="shared" ref="AP68:AP91" si="76">R68+V68+Z68+AD68+AH68+AL68</f>
        <v>0</v>
      </c>
      <c r="AQ68">
        <f t="shared" ref="AQ68:AQ91" si="77">AN68+AO68+AP68</f>
        <v>19</v>
      </c>
      <c r="AR68">
        <v>0</v>
      </c>
      <c r="AS68">
        <v>0</v>
      </c>
      <c r="AT68">
        <v>0</v>
      </c>
      <c r="AU68">
        <f t="shared" ref="AU68:AU92" si="78">AR68+AS68+AT68</f>
        <v>0</v>
      </c>
      <c r="AV68">
        <v>0</v>
      </c>
      <c r="AW68">
        <v>0</v>
      </c>
      <c r="AX68">
        <v>0</v>
      </c>
      <c r="AY68">
        <f t="shared" ref="AY68:AY92" si="79">AV68+AW68+AX68</f>
        <v>0</v>
      </c>
      <c r="AZ68">
        <v>0</v>
      </c>
      <c r="BA68">
        <v>0</v>
      </c>
      <c r="BB68">
        <v>0</v>
      </c>
      <c r="BC68">
        <f t="shared" ref="BC68:BC92" si="80">AZ68+BA68+BB68</f>
        <v>0</v>
      </c>
      <c r="BD68">
        <v>19</v>
      </c>
      <c r="BE68">
        <v>0</v>
      </c>
      <c r="BF68">
        <v>0</v>
      </c>
      <c r="BG68">
        <f t="shared" si="59"/>
        <v>19</v>
      </c>
      <c r="BH68">
        <v>0</v>
      </c>
      <c r="BI68">
        <v>0</v>
      </c>
      <c r="BJ68">
        <v>0</v>
      </c>
      <c r="BK68">
        <f t="shared" ref="BK68:BK90" si="81">AU68+AY68+BC68+BG68</f>
        <v>19</v>
      </c>
      <c r="BL68">
        <f t="shared" si="64"/>
        <v>19</v>
      </c>
      <c r="BM68">
        <f t="shared" si="60"/>
        <v>0</v>
      </c>
      <c r="BN68">
        <v>0</v>
      </c>
      <c r="BO68">
        <v>0</v>
      </c>
      <c r="BP68">
        <v>0</v>
      </c>
      <c r="BQ68">
        <v>0</v>
      </c>
      <c r="BR68">
        <f t="shared" ref="BR68:BR91" si="82">BO68+BP68+BQ68</f>
        <v>0</v>
      </c>
      <c r="BS68">
        <v>0</v>
      </c>
      <c r="BT68">
        <v>0</v>
      </c>
      <c r="BU68">
        <v>0</v>
      </c>
      <c r="BV68">
        <f t="shared" ref="BV68:BV91" si="83">BS68+BT68+BU68</f>
        <v>0</v>
      </c>
      <c r="BW68">
        <v>0</v>
      </c>
      <c r="BX68">
        <v>0</v>
      </c>
      <c r="BY68">
        <v>0</v>
      </c>
      <c r="BZ68">
        <f t="shared" ref="BZ68:BZ91" si="84">BW68+BX68+BY68</f>
        <v>0</v>
      </c>
      <c r="CA68">
        <v>0</v>
      </c>
      <c r="CB68">
        <v>0</v>
      </c>
      <c r="CC68">
        <v>0</v>
      </c>
      <c r="CD68">
        <f t="shared" ref="CD68:CD92" si="85">CA68+CB68+CC68</f>
        <v>0</v>
      </c>
      <c r="CE68">
        <v>0</v>
      </c>
      <c r="CF68">
        <v>0</v>
      </c>
      <c r="CG68">
        <v>0</v>
      </c>
      <c r="CH68">
        <f t="shared" ref="CH68:CH92" si="86">CE68+CF68+CG68</f>
        <v>0</v>
      </c>
      <c r="CI68">
        <v>0</v>
      </c>
      <c r="CJ68">
        <v>0</v>
      </c>
      <c r="CK68">
        <v>0</v>
      </c>
      <c r="CL68">
        <f t="shared" ref="CL68:CL92" si="87">CI68+CJ68+CK68</f>
        <v>0</v>
      </c>
      <c r="CM68">
        <v>0</v>
      </c>
      <c r="CN68">
        <v>0</v>
      </c>
      <c r="CO68">
        <v>0</v>
      </c>
      <c r="CP68">
        <f t="shared" ref="CP68:CP92" si="88">CM68+CN68+CO68</f>
        <v>0</v>
      </c>
      <c r="CQ68">
        <v>0</v>
      </c>
      <c r="CR68">
        <v>0</v>
      </c>
      <c r="CS68">
        <v>0</v>
      </c>
      <c r="CT68">
        <f t="shared" ref="CT68:CT92" si="89">CQ68+CR68+CS68</f>
        <v>0</v>
      </c>
      <c r="CU68">
        <v>19</v>
      </c>
      <c r="CV68">
        <v>0</v>
      </c>
      <c r="CW68">
        <v>0</v>
      </c>
      <c r="CX68">
        <f t="shared" ref="CX68:CX91" si="90">CU68+CV68+CW68</f>
        <v>19</v>
      </c>
    </row>
    <row r="69" spans="1:102" ht="24" customHeight="1">
      <c r="A69">
        <v>66</v>
      </c>
      <c r="B69" t="s">
        <v>46</v>
      </c>
      <c r="C69" t="s">
        <v>64</v>
      </c>
      <c r="D69" t="s">
        <v>273</v>
      </c>
      <c r="E69" t="s">
        <v>42</v>
      </c>
      <c r="F69" t="s">
        <v>41</v>
      </c>
      <c r="G69" t="s">
        <v>41</v>
      </c>
      <c r="H69">
        <v>1</v>
      </c>
      <c r="I69">
        <v>0</v>
      </c>
      <c r="J69">
        <v>0</v>
      </c>
      <c r="K69">
        <v>0</v>
      </c>
      <c r="L69">
        <v>0</v>
      </c>
      <c r="M69" t="s">
        <v>45</v>
      </c>
      <c r="N69" t="s">
        <v>39</v>
      </c>
      <c r="O69">
        <v>8</v>
      </c>
      <c r="P69">
        <v>0</v>
      </c>
      <c r="Q69">
        <v>0</v>
      </c>
      <c r="R69">
        <v>0</v>
      </c>
      <c r="S69">
        <f t="shared" si="51"/>
        <v>0</v>
      </c>
      <c r="T69">
        <v>0</v>
      </c>
      <c r="U69">
        <v>0</v>
      </c>
      <c r="V69">
        <v>0</v>
      </c>
      <c r="W69">
        <f>T69+U69+V69</f>
        <v>0</v>
      </c>
      <c r="X69">
        <v>0</v>
      </c>
      <c r="Y69">
        <v>0</v>
      </c>
      <c r="Z69">
        <v>0</v>
      </c>
      <c r="AA69">
        <f t="shared" si="71"/>
        <v>0</v>
      </c>
      <c r="AB69">
        <v>0</v>
      </c>
      <c r="AC69">
        <v>0</v>
      </c>
      <c r="AD69">
        <v>0</v>
      </c>
      <c r="AE69">
        <f>AB69+AC69+AD69</f>
        <v>0</v>
      </c>
      <c r="AF69">
        <v>4</v>
      </c>
      <c r="AG69">
        <v>3</v>
      </c>
      <c r="AH69">
        <v>0</v>
      </c>
      <c r="AI69">
        <f t="shared" si="72"/>
        <v>7</v>
      </c>
      <c r="AJ69">
        <v>0</v>
      </c>
      <c r="AK69">
        <v>0</v>
      </c>
      <c r="AL69">
        <v>0</v>
      </c>
      <c r="AM69">
        <f t="shared" si="73"/>
        <v>0</v>
      </c>
      <c r="AN69">
        <f t="shared" si="74"/>
        <v>4</v>
      </c>
      <c r="AO69">
        <f t="shared" si="75"/>
        <v>3</v>
      </c>
      <c r="AP69">
        <f t="shared" si="76"/>
        <v>0</v>
      </c>
      <c r="AQ69">
        <f t="shared" si="77"/>
        <v>7</v>
      </c>
      <c r="AR69">
        <v>0</v>
      </c>
      <c r="AS69">
        <v>0</v>
      </c>
      <c r="AT69">
        <v>0</v>
      </c>
      <c r="AU69">
        <f t="shared" si="78"/>
        <v>0</v>
      </c>
      <c r="AV69">
        <v>0</v>
      </c>
      <c r="AW69">
        <v>0</v>
      </c>
      <c r="AX69">
        <v>0</v>
      </c>
      <c r="AY69">
        <f t="shared" si="79"/>
        <v>0</v>
      </c>
      <c r="AZ69">
        <v>0</v>
      </c>
      <c r="BA69">
        <v>0</v>
      </c>
      <c r="BB69">
        <v>0</v>
      </c>
      <c r="BC69">
        <f t="shared" si="80"/>
        <v>0</v>
      </c>
      <c r="BD69">
        <v>5</v>
      </c>
      <c r="BE69">
        <v>3</v>
      </c>
      <c r="BF69">
        <v>0</v>
      </c>
      <c r="BG69">
        <f t="shared" si="59"/>
        <v>8</v>
      </c>
      <c r="BH69">
        <v>0</v>
      </c>
      <c r="BI69">
        <v>0</v>
      </c>
      <c r="BJ69">
        <v>0</v>
      </c>
      <c r="BK69">
        <f t="shared" si="81"/>
        <v>8</v>
      </c>
      <c r="BL69">
        <f t="shared" si="64"/>
        <v>5</v>
      </c>
      <c r="BM69">
        <f t="shared" si="60"/>
        <v>3</v>
      </c>
      <c r="BN69">
        <v>0</v>
      </c>
      <c r="BO69">
        <v>0</v>
      </c>
      <c r="BP69">
        <v>0</v>
      </c>
      <c r="BQ69">
        <v>0</v>
      </c>
      <c r="BR69">
        <f t="shared" si="82"/>
        <v>0</v>
      </c>
      <c r="BS69">
        <v>0</v>
      </c>
      <c r="BT69">
        <v>0</v>
      </c>
      <c r="BU69">
        <v>0</v>
      </c>
      <c r="BV69">
        <f t="shared" si="83"/>
        <v>0</v>
      </c>
      <c r="BW69">
        <v>0</v>
      </c>
      <c r="BX69">
        <v>0</v>
      </c>
      <c r="BY69">
        <v>0</v>
      </c>
      <c r="BZ69">
        <f t="shared" si="84"/>
        <v>0</v>
      </c>
      <c r="CA69">
        <v>0</v>
      </c>
      <c r="CB69">
        <v>0</v>
      </c>
      <c r="CC69">
        <v>0</v>
      </c>
      <c r="CD69">
        <f t="shared" si="85"/>
        <v>0</v>
      </c>
      <c r="CE69">
        <v>0</v>
      </c>
      <c r="CF69">
        <v>0</v>
      </c>
      <c r="CG69">
        <v>0</v>
      </c>
      <c r="CH69">
        <f t="shared" si="86"/>
        <v>0</v>
      </c>
      <c r="CI69">
        <v>0</v>
      </c>
      <c r="CJ69">
        <v>0</v>
      </c>
      <c r="CK69">
        <v>0</v>
      </c>
      <c r="CL69">
        <f t="shared" si="87"/>
        <v>0</v>
      </c>
      <c r="CM69">
        <v>0</v>
      </c>
      <c r="CN69">
        <v>0</v>
      </c>
      <c r="CO69">
        <v>0</v>
      </c>
      <c r="CP69">
        <f t="shared" si="88"/>
        <v>0</v>
      </c>
      <c r="CQ69">
        <v>0</v>
      </c>
      <c r="CR69">
        <v>0</v>
      </c>
      <c r="CS69">
        <v>0</v>
      </c>
      <c r="CT69">
        <f t="shared" si="89"/>
        <v>0</v>
      </c>
      <c r="CU69">
        <v>5</v>
      </c>
      <c r="CV69">
        <v>3</v>
      </c>
      <c r="CW69">
        <v>0</v>
      </c>
      <c r="CX69">
        <f t="shared" si="90"/>
        <v>8</v>
      </c>
    </row>
    <row r="70" spans="1:102" ht="24" customHeight="1">
      <c r="A70">
        <v>67</v>
      </c>
      <c r="B70" t="s">
        <v>43</v>
      </c>
      <c r="C70" t="s">
        <v>184</v>
      </c>
      <c r="D70" t="s">
        <v>273</v>
      </c>
      <c r="E70" t="s">
        <v>42</v>
      </c>
      <c r="F70" t="s">
        <v>41</v>
      </c>
      <c r="G70" t="s">
        <v>41</v>
      </c>
      <c r="H70">
        <v>0</v>
      </c>
      <c r="I70">
        <v>0</v>
      </c>
      <c r="J70">
        <v>0</v>
      </c>
      <c r="K70">
        <v>0</v>
      </c>
      <c r="L70">
        <v>1</v>
      </c>
      <c r="M70" t="s">
        <v>63</v>
      </c>
      <c r="N70" t="s">
        <v>39</v>
      </c>
      <c r="O70">
        <v>133</v>
      </c>
      <c r="P70">
        <v>0</v>
      </c>
      <c r="Q70">
        <v>0</v>
      </c>
      <c r="R70">
        <v>0</v>
      </c>
      <c r="S70">
        <f t="shared" si="51"/>
        <v>0</v>
      </c>
      <c r="T70">
        <v>0</v>
      </c>
      <c r="U70">
        <v>0</v>
      </c>
      <c r="V70">
        <v>0</v>
      </c>
      <c r="W70">
        <f>T70+U70+V70</f>
        <v>0</v>
      </c>
      <c r="X70">
        <v>0</v>
      </c>
      <c r="Y70">
        <v>0</v>
      </c>
      <c r="Z70">
        <v>0</v>
      </c>
      <c r="AA70">
        <f>X70+Y70+Z70</f>
        <v>0</v>
      </c>
      <c r="AB70">
        <v>52</v>
      </c>
      <c r="AC70">
        <v>2</v>
      </c>
      <c r="AD70">
        <v>0</v>
      </c>
      <c r="AE70">
        <f>AB70+AC70+AD70</f>
        <v>54</v>
      </c>
      <c r="AF70">
        <v>61</v>
      </c>
      <c r="AG70">
        <v>9</v>
      </c>
      <c r="AH70">
        <v>0</v>
      </c>
      <c r="AI70">
        <f t="shared" si="72"/>
        <v>70</v>
      </c>
      <c r="AJ70">
        <v>4</v>
      </c>
      <c r="AK70">
        <v>5</v>
      </c>
      <c r="AL70">
        <v>0</v>
      </c>
      <c r="AM70">
        <f t="shared" si="73"/>
        <v>9</v>
      </c>
      <c r="AN70">
        <f t="shared" si="74"/>
        <v>117</v>
      </c>
      <c r="AO70">
        <f t="shared" si="75"/>
        <v>16</v>
      </c>
      <c r="AP70">
        <f t="shared" si="76"/>
        <v>0</v>
      </c>
      <c r="AQ70">
        <f t="shared" si="77"/>
        <v>133</v>
      </c>
      <c r="AR70">
        <v>0</v>
      </c>
      <c r="AS70">
        <v>0</v>
      </c>
      <c r="AT70">
        <v>0</v>
      </c>
      <c r="AU70">
        <f t="shared" si="78"/>
        <v>0</v>
      </c>
      <c r="AV70">
        <v>0</v>
      </c>
      <c r="AW70">
        <v>0</v>
      </c>
      <c r="AX70">
        <v>0</v>
      </c>
      <c r="AY70">
        <f t="shared" si="79"/>
        <v>0</v>
      </c>
      <c r="AZ70">
        <v>0</v>
      </c>
      <c r="BA70">
        <v>0</v>
      </c>
      <c r="BB70">
        <v>0</v>
      </c>
      <c r="BC70">
        <f t="shared" si="80"/>
        <v>0</v>
      </c>
      <c r="BD70">
        <v>117</v>
      </c>
      <c r="BE70">
        <v>16</v>
      </c>
      <c r="BF70">
        <v>0</v>
      </c>
      <c r="BG70">
        <f t="shared" si="59"/>
        <v>133</v>
      </c>
      <c r="BH70">
        <v>0</v>
      </c>
      <c r="BI70">
        <v>0</v>
      </c>
      <c r="BJ70">
        <v>0</v>
      </c>
      <c r="BK70">
        <f t="shared" si="81"/>
        <v>133</v>
      </c>
      <c r="BL70">
        <f t="shared" si="64"/>
        <v>117</v>
      </c>
      <c r="BM70">
        <f t="shared" si="60"/>
        <v>16</v>
      </c>
      <c r="BN70">
        <v>0</v>
      </c>
      <c r="BO70">
        <v>0</v>
      </c>
      <c r="BP70">
        <v>0</v>
      </c>
      <c r="BQ70">
        <v>0</v>
      </c>
      <c r="BR70">
        <f t="shared" si="82"/>
        <v>0</v>
      </c>
      <c r="BS70">
        <v>0</v>
      </c>
      <c r="BT70">
        <v>0</v>
      </c>
      <c r="BU70">
        <v>0</v>
      </c>
      <c r="BV70">
        <f t="shared" si="83"/>
        <v>0</v>
      </c>
      <c r="BW70">
        <v>0</v>
      </c>
      <c r="BX70">
        <v>0</v>
      </c>
      <c r="BY70">
        <v>0</v>
      </c>
      <c r="BZ70">
        <f t="shared" si="84"/>
        <v>0</v>
      </c>
      <c r="CA70">
        <v>0</v>
      </c>
      <c r="CB70">
        <v>0</v>
      </c>
      <c r="CC70">
        <v>0</v>
      </c>
      <c r="CD70">
        <f t="shared" si="85"/>
        <v>0</v>
      </c>
      <c r="CE70">
        <v>0</v>
      </c>
      <c r="CF70">
        <v>0</v>
      </c>
      <c r="CG70">
        <v>0</v>
      </c>
      <c r="CH70">
        <f t="shared" si="86"/>
        <v>0</v>
      </c>
      <c r="CI70">
        <v>0</v>
      </c>
      <c r="CJ70">
        <v>0</v>
      </c>
      <c r="CK70">
        <v>0</v>
      </c>
      <c r="CL70">
        <f t="shared" si="87"/>
        <v>0</v>
      </c>
      <c r="CM70">
        <v>0</v>
      </c>
      <c r="CN70">
        <v>0</v>
      </c>
      <c r="CO70">
        <v>0</v>
      </c>
      <c r="CP70">
        <f t="shared" si="88"/>
        <v>0</v>
      </c>
      <c r="CQ70">
        <v>0</v>
      </c>
      <c r="CR70">
        <v>0</v>
      </c>
      <c r="CS70">
        <v>0</v>
      </c>
      <c r="CT70">
        <f t="shared" si="89"/>
        <v>0</v>
      </c>
      <c r="CU70">
        <v>117</v>
      </c>
      <c r="CV70">
        <v>16</v>
      </c>
      <c r="CW70">
        <v>0</v>
      </c>
      <c r="CX70">
        <f t="shared" si="90"/>
        <v>133</v>
      </c>
    </row>
    <row r="71" spans="1:102" ht="24" customHeight="1">
      <c r="A71">
        <v>68</v>
      </c>
      <c r="B71" t="s">
        <v>58</v>
      </c>
      <c r="C71" t="s">
        <v>185</v>
      </c>
      <c r="D71" t="s">
        <v>248</v>
      </c>
      <c r="E71" t="s">
        <v>42</v>
      </c>
      <c r="F71" t="s">
        <v>41</v>
      </c>
      <c r="G71" t="s">
        <v>41</v>
      </c>
      <c r="H71">
        <v>0</v>
      </c>
      <c r="I71">
        <v>0</v>
      </c>
      <c r="J71">
        <v>0</v>
      </c>
      <c r="K71">
        <v>0</v>
      </c>
      <c r="L71">
        <v>1</v>
      </c>
      <c r="M71" t="s">
        <v>45</v>
      </c>
      <c r="N71" t="s">
        <v>39</v>
      </c>
      <c r="O71">
        <v>3</v>
      </c>
      <c r="P71">
        <v>0</v>
      </c>
      <c r="Q71">
        <v>0</v>
      </c>
      <c r="R71">
        <v>0</v>
      </c>
      <c r="S71">
        <f t="shared" si="51"/>
        <v>0</v>
      </c>
      <c r="T71">
        <v>0</v>
      </c>
      <c r="U71">
        <v>0</v>
      </c>
      <c r="V71">
        <v>0</v>
      </c>
      <c r="W71">
        <f>T71+U71+V71</f>
        <v>0</v>
      </c>
      <c r="X71">
        <v>0</v>
      </c>
      <c r="Y71">
        <v>0</v>
      </c>
      <c r="Z71">
        <v>0</v>
      </c>
      <c r="AA71">
        <f>X70+Y71+Z71</f>
        <v>0</v>
      </c>
      <c r="AB71">
        <v>1</v>
      </c>
      <c r="AC71">
        <v>0</v>
      </c>
      <c r="AD71">
        <v>0</v>
      </c>
      <c r="AE71">
        <f>AB71+AC71+AD71</f>
        <v>1</v>
      </c>
      <c r="AF71">
        <v>1</v>
      </c>
      <c r="AG71">
        <v>1</v>
      </c>
      <c r="AH71">
        <v>0</v>
      </c>
      <c r="AI71">
        <f t="shared" si="72"/>
        <v>2</v>
      </c>
      <c r="AJ71">
        <v>0</v>
      </c>
      <c r="AK71">
        <v>0</v>
      </c>
      <c r="AL71">
        <v>0</v>
      </c>
      <c r="AM71">
        <f t="shared" si="73"/>
        <v>0</v>
      </c>
      <c r="AN71">
        <f t="shared" si="74"/>
        <v>2</v>
      </c>
      <c r="AO71">
        <f t="shared" si="75"/>
        <v>1</v>
      </c>
      <c r="AP71">
        <f t="shared" si="76"/>
        <v>0</v>
      </c>
      <c r="AQ71">
        <f t="shared" si="77"/>
        <v>3</v>
      </c>
      <c r="AR71">
        <v>2</v>
      </c>
      <c r="AS71">
        <v>1</v>
      </c>
      <c r="AT71">
        <v>0</v>
      </c>
      <c r="AU71">
        <f t="shared" si="78"/>
        <v>3</v>
      </c>
      <c r="AV71">
        <v>0</v>
      </c>
      <c r="AW71">
        <v>0</v>
      </c>
      <c r="AX71">
        <v>0</v>
      </c>
      <c r="AY71">
        <f t="shared" si="79"/>
        <v>0</v>
      </c>
      <c r="AZ71">
        <v>0</v>
      </c>
      <c r="BA71">
        <v>0</v>
      </c>
      <c r="BB71">
        <v>0</v>
      </c>
      <c r="BC71">
        <f t="shared" si="80"/>
        <v>0</v>
      </c>
      <c r="BD71">
        <v>0</v>
      </c>
      <c r="BE71">
        <v>0</v>
      </c>
      <c r="BF71">
        <v>0</v>
      </c>
      <c r="BG71">
        <f t="shared" si="59"/>
        <v>0</v>
      </c>
      <c r="BH71">
        <v>0</v>
      </c>
      <c r="BI71">
        <v>0</v>
      </c>
      <c r="BJ71">
        <v>0</v>
      </c>
      <c r="BK71">
        <f t="shared" si="81"/>
        <v>3</v>
      </c>
      <c r="BL71">
        <f t="shared" si="64"/>
        <v>2</v>
      </c>
      <c r="BM71">
        <f t="shared" si="60"/>
        <v>1</v>
      </c>
      <c r="BN71">
        <v>0</v>
      </c>
      <c r="BO71">
        <v>0</v>
      </c>
      <c r="BP71">
        <v>0</v>
      </c>
      <c r="BQ71">
        <f>SUM(AW71,BA71,BE71,BI71,BM71)</f>
        <v>1</v>
      </c>
      <c r="BR71">
        <f t="shared" si="82"/>
        <v>1</v>
      </c>
      <c r="BS71">
        <v>0</v>
      </c>
      <c r="BT71">
        <v>0</v>
      </c>
      <c r="BU71">
        <v>0</v>
      </c>
      <c r="BV71">
        <f t="shared" si="83"/>
        <v>0</v>
      </c>
      <c r="BW71">
        <v>0</v>
      </c>
      <c r="BX71">
        <v>0</v>
      </c>
      <c r="BY71">
        <v>0</v>
      </c>
      <c r="BZ71">
        <f t="shared" si="84"/>
        <v>0</v>
      </c>
      <c r="CA71">
        <v>0</v>
      </c>
      <c r="CB71">
        <v>0</v>
      </c>
      <c r="CC71">
        <v>0</v>
      </c>
      <c r="CD71">
        <f t="shared" si="85"/>
        <v>0</v>
      </c>
      <c r="CE71">
        <v>0</v>
      </c>
      <c r="CF71">
        <v>0</v>
      </c>
      <c r="CG71">
        <v>0</v>
      </c>
      <c r="CH71">
        <f t="shared" si="86"/>
        <v>0</v>
      </c>
      <c r="CI71">
        <v>0</v>
      </c>
      <c r="CJ71">
        <v>0</v>
      </c>
      <c r="CK71">
        <v>0</v>
      </c>
      <c r="CL71">
        <f t="shared" si="87"/>
        <v>0</v>
      </c>
      <c r="CM71">
        <v>0</v>
      </c>
      <c r="CN71">
        <v>0</v>
      </c>
      <c r="CO71">
        <v>0</v>
      </c>
      <c r="CP71">
        <f t="shared" si="88"/>
        <v>0</v>
      </c>
      <c r="CQ71">
        <v>0</v>
      </c>
      <c r="CR71">
        <v>0</v>
      </c>
      <c r="CS71">
        <v>0</v>
      </c>
      <c r="CT71">
        <f t="shared" si="89"/>
        <v>0</v>
      </c>
      <c r="CU71">
        <v>0</v>
      </c>
      <c r="CV71">
        <v>0</v>
      </c>
      <c r="CW71">
        <v>0</v>
      </c>
      <c r="CX71">
        <f t="shared" si="90"/>
        <v>0</v>
      </c>
    </row>
    <row r="72" spans="1:102" ht="24" customHeight="1">
      <c r="A72">
        <v>69</v>
      </c>
      <c r="B72" t="s">
        <v>46</v>
      </c>
      <c r="C72" t="s">
        <v>226</v>
      </c>
      <c r="D72" t="s">
        <v>270</v>
      </c>
      <c r="E72" t="s">
        <v>42</v>
      </c>
      <c r="F72" t="s">
        <v>41</v>
      </c>
      <c r="G72" t="s">
        <v>41</v>
      </c>
      <c r="H72">
        <v>1</v>
      </c>
      <c r="I72">
        <v>0</v>
      </c>
      <c r="J72">
        <v>0</v>
      </c>
      <c r="K72">
        <v>0</v>
      </c>
      <c r="L72">
        <v>0</v>
      </c>
      <c r="M72" t="s">
        <v>62</v>
      </c>
      <c r="N72" t="s">
        <v>39</v>
      </c>
      <c r="O72">
        <v>31</v>
      </c>
      <c r="P72">
        <v>0</v>
      </c>
      <c r="Q72">
        <v>0</v>
      </c>
      <c r="R72">
        <v>0</v>
      </c>
      <c r="S72">
        <f t="shared" si="51"/>
        <v>0</v>
      </c>
      <c r="T72">
        <v>0</v>
      </c>
      <c r="U72">
        <v>0</v>
      </c>
      <c r="V72">
        <v>0</v>
      </c>
      <c r="W72">
        <f>T72+U72+V72</f>
        <v>0</v>
      </c>
      <c r="X72">
        <v>0</v>
      </c>
      <c r="Y72">
        <v>0</v>
      </c>
      <c r="Z72">
        <v>0</v>
      </c>
      <c r="AA72">
        <f>X72+Y72+Z72</f>
        <v>0</v>
      </c>
      <c r="AB72">
        <v>8</v>
      </c>
      <c r="AC72">
        <v>0</v>
      </c>
      <c r="AD72">
        <v>0</v>
      </c>
      <c r="AE72">
        <f>AB72+AC72+AD72</f>
        <v>8</v>
      </c>
      <c r="AF72">
        <v>18</v>
      </c>
      <c r="AG72">
        <v>4</v>
      </c>
      <c r="AH72">
        <v>0</v>
      </c>
      <c r="AI72">
        <f t="shared" si="72"/>
        <v>22</v>
      </c>
      <c r="AJ72">
        <v>0</v>
      </c>
      <c r="AK72">
        <v>1</v>
      </c>
      <c r="AL72">
        <v>0</v>
      </c>
      <c r="AM72">
        <f t="shared" si="73"/>
        <v>1</v>
      </c>
      <c r="AN72">
        <f t="shared" si="74"/>
        <v>26</v>
      </c>
      <c r="AO72">
        <f t="shared" si="75"/>
        <v>5</v>
      </c>
      <c r="AP72">
        <f t="shared" si="76"/>
        <v>0</v>
      </c>
      <c r="AQ72">
        <f t="shared" si="77"/>
        <v>31</v>
      </c>
      <c r="AR72">
        <v>0</v>
      </c>
      <c r="AS72">
        <v>0</v>
      </c>
      <c r="AT72">
        <v>0</v>
      </c>
      <c r="AU72">
        <f t="shared" si="78"/>
        <v>0</v>
      </c>
      <c r="AV72">
        <v>0</v>
      </c>
      <c r="AW72">
        <v>0</v>
      </c>
      <c r="AX72">
        <v>0</v>
      </c>
      <c r="AY72">
        <f t="shared" si="79"/>
        <v>0</v>
      </c>
      <c r="AZ72">
        <v>0</v>
      </c>
      <c r="BA72">
        <v>0</v>
      </c>
      <c r="BB72">
        <v>0</v>
      </c>
      <c r="BC72">
        <f t="shared" si="80"/>
        <v>0</v>
      </c>
      <c r="BD72">
        <v>26</v>
      </c>
      <c r="BE72">
        <v>5</v>
      </c>
      <c r="BF72">
        <v>0</v>
      </c>
      <c r="BG72">
        <f t="shared" si="59"/>
        <v>31</v>
      </c>
      <c r="BH72">
        <v>0</v>
      </c>
      <c r="BI72">
        <v>0</v>
      </c>
      <c r="BJ72">
        <v>0</v>
      </c>
      <c r="BK72">
        <f t="shared" si="81"/>
        <v>31</v>
      </c>
      <c r="BL72">
        <f t="shared" si="64"/>
        <v>26</v>
      </c>
      <c r="BM72">
        <f t="shared" si="60"/>
        <v>5</v>
      </c>
      <c r="BN72">
        <v>0</v>
      </c>
      <c r="BO72">
        <v>0</v>
      </c>
      <c r="BP72">
        <v>0</v>
      </c>
      <c r="BQ72">
        <v>0</v>
      </c>
      <c r="BR72">
        <f t="shared" si="82"/>
        <v>0</v>
      </c>
      <c r="BS72">
        <v>0</v>
      </c>
      <c r="BT72">
        <v>0</v>
      </c>
      <c r="BU72">
        <v>0</v>
      </c>
      <c r="BV72">
        <f t="shared" si="83"/>
        <v>0</v>
      </c>
      <c r="BW72">
        <v>0</v>
      </c>
      <c r="BX72">
        <v>0</v>
      </c>
      <c r="BY72">
        <v>0</v>
      </c>
      <c r="BZ72">
        <f t="shared" si="84"/>
        <v>0</v>
      </c>
      <c r="CA72">
        <v>0</v>
      </c>
      <c r="CB72">
        <v>0</v>
      </c>
      <c r="CC72">
        <v>0</v>
      </c>
      <c r="CD72">
        <f t="shared" si="85"/>
        <v>0</v>
      </c>
      <c r="CE72">
        <v>0</v>
      </c>
      <c r="CF72">
        <v>0</v>
      </c>
      <c r="CG72">
        <v>0</v>
      </c>
      <c r="CH72">
        <f t="shared" si="86"/>
        <v>0</v>
      </c>
      <c r="CI72">
        <v>0</v>
      </c>
      <c r="CJ72">
        <v>0</v>
      </c>
      <c r="CK72">
        <v>0</v>
      </c>
      <c r="CL72">
        <f t="shared" si="87"/>
        <v>0</v>
      </c>
      <c r="CM72">
        <v>0</v>
      </c>
      <c r="CN72">
        <v>0</v>
      </c>
      <c r="CO72">
        <v>0</v>
      </c>
      <c r="CP72">
        <f t="shared" si="88"/>
        <v>0</v>
      </c>
      <c r="CQ72">
        <v>0</v>
      </c>
      <c r="CR72">
        <v>0</v>
      </c>
      <c r="CS72">
        <v>0</v>
      </c>
      <c r="CT72">
        <f t="shared" si="89"/>
        <v>0</v>
      </c>
      <c r="CU72">
        <v>0</v>
      </c>
      <c r="CV72">
        <v>0</v>
      </c>
      <c r="CW72">
        <v>0</v>
      </c>
      <c r="CX72">
        <f t="shared" si="90"/>
        <v>0</v>
      </c>
    </row>
    <row r="73" spans="1:102" ht="24" customHeight="1">
      <c r="A73">
        <v>70</v>
      </c>
      <c r="B73" t="s">
        <v>43</v>
      </c>
      <c r="C73" t="s">
        <v>186</v>
      </c>
      <c r="D73" t="s">
        <v>251</v>
      </c>
      <c r="E73" t="s">
        <v>42</v>
      </c>
      <c r="F73" t="s">
        <v>41</v>
      </c>
      <c r="G73" t="s">
        <v>41</v>
      </c>
      <c r="H73">
        <v>0</v>
      </c>
      <c r="I73">
        <v>0</v>
      </c>
      <c r="J73">
        <v>0</v>
      </c>
      <c r="K73">
        <v>0</v>
      </c>
      <c r="L73">
        <v>1</v>
      </c>
      <c r="M73" t="s">
        <v>61</v>
      </c>
      <c r="N73" t="s">
        <v>163</v>
      </c>
      <c r="O73">
        <v>221</v>
      </c>
      <c r="P73">
        <v>0</v>
      </c>
      <c r="Q73">
        <v>0</v>
      </c>
      <c r="R73">
        <v>0</v>
      </c>
      <c r="S73">
        <f t="shared" ref="S73:S75" si="91">P73+Q73+R73</f>
        <v>0</v>
      </c>
      <c r="T73">
        <v>61</v>
      </c>
      <c r="U73">
        <v>48</v>
      </c>
      <c r="V73">
        <v>0</v>
      </c>
      <c r="W73">
        <f t="shared" ref="W73:W76" si="92">T73+U73+V73</f>
        <v>109</v>
      </c>
      <c r="X73">
        <v>61</v>
      </c>
      <c r="Y73">
        <v>51</v>
      </c>
      <c r="Z73">
        <v>0</v>
      </c>
      <c r="AA73">
        <f t="shared" ref="AA73:AA75" si="93">X73+Y73+Z73</f>
        <v>112</v>
      </c>
      <c r="AB73">
        <v>0</v>
      </c>
      <c r="AC73">
        <v>0</v>
      </c>
      <c r="AD73">
        <v>0</v>
      </c>
      <c r="AE73">
        <f t="shared" ref="AE73:AE75" si="94">AB73+AC73+AD73</f>
        <v>0</v>
      </c>
      <c r="AF73">
        <v>0</v>
      </c>
      <c r="AG73">
        <v>0</v>
      </c>
      <c r="AH73">
        <v>0</v>
      </c>
      <c r="AI73">
        <f t="shared" si="72"/>
        <v>0</v>
      </c>
      <c r="AJ73">
        <v>0</v>
      </c>
      <c r="AK73">
        <v>0</v>
      </c>
      <c r="AL73">
        <v>0</v>
      </c>
      <c r="AM73">
        <f t="shared" si="73"/>
        <v>0</v>
      </c>
      <c r="AN73">
        <f t="shared" si="74"/>
        <v>122</v>
      </c>
      <c r="AO73">
        <f t="shared" si="75"/>
        <v>99</v>
      </c>
      <c r="AP73">
        <f t="shared" si="76"/>
        <v>0</v>
      </c>
      <c r="AQ73">
        <f t="shared" si="77"/>
        <v>221</v>
      </c>
      <c r="AR73">
        <v>0</v>
      </c>
      <c r="AS73">
        <v>0</v>
      </c>
      <c r="AT73">
        <v>0</v>
      </c>
      <c r="AU73">
        <f t="shared" si="78"/>
        <v>0</v>
      </c>
      <c r="AV73">
        <v>0</v>
      </c>
      <c r="AW73">
        <v>0</v>
      </c>
      <c r="AX73">
        <v>0</v>
      </c>
      <c r="AY73">
        <f t="shared" si="79"/>
        <v>0</v>
      </c>
      <c r="AZ73">
        <v>0</v>
      </c>
      <c r="BA73">
        <v>0</v>
      </c>
      <c r="BB73">
        <v>0</v>
      </c>
      <c r="BC73">
        <f t="shared" si="80"/>
        <v>0</v>
      </c>
      <c r="BD73">
        <v>122</v>
      </c>
      <c r="BE73">
        <v>99</v>
      </c>
      <c r="BF73">
        <v>0</v>
      </c>
      <c r="BG73">
        <f t="shared" si="59"/>
        <v>221</v>
      </c>
      <c r="BH73">
        <v>0</v>
      </c>
      <c r="BI73">
        <v>0</v>
      </c>
      <c r="BJ73">
        <v>0</v>
      </c>
      <c r="BK73">
        <f t="shared" si="81"/>
        <v>221</v>
      </c>
      <c r="BL73">
        <f t="shared" si="64"/>
        <v>122</v>
      </c>
      <c r="BM73">
        <f t="shared" si="60"/>
        <v>99</v>
      </c>
      <c r="BN73">
        <v>0</v>
      </c>
      <c r="BO73">
        <v>0</v>
      </c>
      <c r="BP73">
        <v>0</v>
      </c>
      <c r="BQ73">
        <v>0</v>
      </c>
      <c r="BR73">
        <f t="shared" si="82"/>
        <v>0</v>
      </c>
      <c r="BS73">
        <v>0</v>
      </c>
      <c r="BT73">
        <v>0</v>
      </c>
      <c r="BU73">
        <v>0</v>
      </c>
      <c r="BV73">
        <f t="shared" si="83"/>
        <v>0</v>
      </c>
      <c r="BW73">
        <v>0</v>
      </c>
      <c r="BX73">
        <v>0</v>
      </c>
      <c r="BY73">
        <v>0</v>
      </c>
      <c r="BZ73">
        <f t="shared" si="84"/>
        <v>0</v>
      </c>
      <c r="CA73">
        <v>0</v>
      </c>
      <c r="CB73">
        <v>0</v>
      </c>
      <c r="CC73">
        <v>0</v>
      </c>
      <c r="CD73">
        <f t="shared" si="85"/>
        <v>0</v>
      </c>
      <c r="CE73">
        <v>0</v>
      </c>
      <c r="CF73">
        <v>0</v>
      </c>
      <c r="CG73">
        <v>0</v>
      </c>
      <c r="CH73">
        <f t="shared" si="86"/>
        <v>0</v>
      </c>
      <c r="CI73">
        <v>0</v>
      </c>
      <c r="CJ73">
        <v>0</v>
      </c>
      <c r="CK73">
        <v>0</v>
      </c>
      <c r="CL73">
        <f t="shared" si="87"/>
        <v>0</v>
      </c>
      <c r="CM73">
        <v>0</v>
      </c>
      <c r="CN73">
        <v>0</v>
      </c>
      <c r="CO73">
        <v>0</v>
      </c>
      <c r="CP73">
        <f t="shared" si="88"/>
        <v>0</v>
      </c>
      <c r="CQ73">
        <v>0</v>
      </c>
      <c r="CR73">
        <v>0</v>
      </c>
      <c r="CS73">
        <v>0</v>
      </c>
      <c r="CT73">
        <f t="shared" si="89"/>
        <v>0</v>
      </c>
      <c r="CU73">
        <v>122</v>
      </c>
      <c r="CV73">
        <v>99</v>
      </c>
      <c r="CW73">
        <v>0</v>
      </c>
      <c r="CX73">
        <f t="shared" si="90"/>
        <v>221</v>
      </c>
    </row>
    <row r="74" spans="1:102" ht="24" customHeight="1">
      <c r="A74">
        <v>71</v>
      </c>
      <c r="B74" t="s">
        <v>43</v>
      </c>
      <c r="C74" t="s">
        <v>187</v>
      </c>
      <c r="D74" t="s">
        <v>274</v>
      </c>
      <c r="E74" t="s">
        <v>42</v>
      </c>
      <c r="F74" t="s">
        <v>41</v>
      </c>
      <c r="G74" t="s">
        <v>41</v>
      </c>
      <c r="H74">
        <v>0</v>
      </c>
      <c r="I74">
        <v>0</v>
      </c>
      <c r="J74">
        <v>0</v>
      </c>
      <c r="K74">
        <v>0</v>
      </c>
      <c r="L74">
        <v>1</v>
      </c>
      <c r="M74" t="s">
        <v>60</v>
      </c>
      <c r="N74" t="s">
        <v>163</v>
      </c>
      <c r="O74">
        <v>132</v>
      </c>
      <c r="P74">
        <v>0</v>
      </c>
      <c r="Q74">
        <v>0</v>
      </c>
      <c r="R74">
        <v>0</v>
      </c>
      <c r="S74">
        <f t="shared" si="91"/>
        <v>0</v>
      </c>
      <c r="T74">
        <v>62</v>
      </c>
      <c r="U74">
        <v>70</v>
      </c>
      <c r="V74">
        <v>0</v>
      </c>
      <c r="W74">
        <f t="shared" si="92"/>
        <v>132</v>
      </c>
      <c r="X74">
        <v>0</v>
      </c>
      <c r="Y74">
        <v>0</v>
      </c>
      <c r="Z74">
        <v>0</v>
      </c>
      <c r="AA74">
        <f t="shared" si="93"/>
        <v>0</v>
      </c>
      <c r="AB74">
        <v>0</v>
      </c>
      <c r="AC74">
        <v>0</v>
      </c>
      <c r="AD74">
        <v>0</v>
      </c>
      <c r="AE74">
        <f t="shared" si="94"/>
        <v>0</v>
      </c>
      <c r="AF74">
        <v>0</v>
      </c>
      <c r="AG74">
        <v>0</v>
      </c>
      <c r="AH74">
        <v>0</v>
      </c>
      <c r="AI74">
        <f t="shared" si="72"/>
        <v>0</v>
      </c>
      <c r="AJ74">
        <v>0</v>
      </c>
      <c r="AK74">
        <v>0</v>
      </c>
      <c r="AL74">
        <v>0</v>
      </c>
      <c r="AM74">
        <f t="shared" si="73"/>
        <v>0</v>
      </c>
      <c r="AN74">
        <f t="shared" si="74"/>
        <v>62</v>
      </c>
      <c r="AO74">
        <f t="shared" si="75"/>
        <v>70</v>
      </c>
      <c r="AP74">
        <f t="shared" si="76"/>
        <v>0</v>
      </c>
      <c r="AQ74">
        <f t="shared" si="77"/>
        <v>132</v>
      </c>
      <c r="AR74">
        <v>0</v>
      </c>
      <c r="AS74">
        <v>0</v>
      </c>
      <c r="AT74">
        <v>0</v>
      </c>
      <c r="AU74">
        <f t="shared" si="78"/>
        <v>0</v>
      </c>
      <c r="AV74">
        <v>0</v>
      </c>
      <c r="AW74">
        <v>0</v>
      </c>
      <c r="AX74">
        <v>0</v>
      </c>
      <c r="AY74">
        <f t="shared" si="79"/>
        <v>0</v>
      </c>
      <c r="AZ74">
        <v>0</v>
      </c>
      <c r="BA74">
        <v>0</v>
      </c>
      <c r="BB74">
        <v>0</v>
      </c>
      <c r="BC74">
        <f t="shared" si="80"/>
        <v>0</v>
      </c>
      <c r="BD74">
        <v>62</v>
      </c>
      <c r="BE74">
        <v>70</v>
      </c>
      <c r="BF74">
        <v>0</v>
      </c>
      <c r="BG74">
        <f t="shared" si="59"/>
        <v>132</v>
      </c>
      <c r="BH74">
        <v>0</v>
      </c>
      <c r="BI74">
        <v>0</v>
      </c>
      <c r="BJ74">
        <v>0</v>
      </c>
      <c r="BK74">
        <f t="shared" si="81"/>
        <v>132</v>
      </c>
      <c r="BL74">
        <f t="shared" si="64"/>
        <v>62</v>
      </c>
      <c r="BM74">
        <f t="shared" si="60"/>
        <v>70</v>
      </c>
      <c r="BN74">
        <v>0</v>
      </c>
      <c r="BO74">
        <v>0</v>
      </c>
      <c r="BP74">
        <v>0</v>
      </c>
      <c r="BQ74">
        <v>0</v>
      </c>
      <c r="BR74">
        <f t="shared" si="82"/>
        <v>0</v>
      </c>
      <c r="BS74">
        <v>0</v>
      </c>
      <c r="BT74">
        <v>0</v>
      </c>
      <c r="BU74">
        <v>0</v>
      </c>
      <c r="BV74">
        <f t="shared" si="83"/>
        <v>0</v>
      </c>
      <c r="BW74">
        <v>0</v>
      </c>
      <c r="BX74">
        <v>1</v>
      </c>
      <c r="BY74">
        <v>0</v>
      </c>
      <c r="BZ74">
        <f t="shared" si="84"/>
        <v>1</v>
      </c>
      <c r="CA74">
        <v>0</v>
      </c>
      <c r="CB74">
        <v>2</v>
      </c>
      <c r="CC74">
        <v>0</v>
      </c>
      <c r="CD74">
        <f t="shared" si="85"/>
        <v>2</v>
      </c>
      <c r="CE74">
        <v>0</v>
      </c>
      <c r="CF74">
        <v>0</v>
      </c>
      <c r="CG74">
        <v>0</v>
      </c>
      <c r="CH74">
        <f t="shared" si="86"/>
        <v>0</v>
      </c>
      <c r="CI74">
        <v>0</v>
      </c>
      <c r="CJ74">
        <v>0</v>
      </c>
      <c r="CK74">
        <v>0</v>
      </c>
      <c r="CL74">
        <f t="shared" si="87"/>
        <v>0</v>
      </c>
      <c r="CM74">
        <v>0</v>
      </c>
      <c r="CN74">
        <v>0</v>
      </c>
      <c r="CO74">
        <v>0</v>
      </c>
      <c r="CP74">
        <f t="shared" si="88"/>
        <v>0</v>
      </c>
      <c r="CQ74">
        <v>0</v>
      </c>
      <c r="CR74">
        <v>0</v>
      </c>
      <c r="CS74">
        <v>0</v>
      </c>
      <c r="CT74">
        <f t="shared" si="89"/>
        <v>0</v>
      </c>
      <c r="CU74">
        <v>62</v>
      </c>
      <c r="CV74">
        <v>63</v>
      </c>
      <c r="CW74">
        <v>0</v>
      </c>
      <c r="CX74">
        <f t="shared" si="90"/>
        <v>125</v>
      </c>
    </row>
    <row r="75" spans="1:102" ht="24" customHeight="1">
      <c r="A75">
        <v>72</v>
      </c>
      <c r="B75" t="s">
        <v>43</v>
      </c>
      <c r="C75" t="s">
        <v>227</v>
      </c>
      <c r="D75" t="s">
        <v>251</v>
      </c>
      <c r="E75" t="s">
        <v>42</v>
      </c>
      <c r="F75" t="s">
        <v>41</v>
      </c>
      <c r="G75" t="s">
        <v>41</v>
      </c>
      <c r="H75">
        <v>0</v>
      </c>
      <c r="I75">
        <v>0</v>
      </c>
      <c r="J75">
        <v>0</v>
      </c>
      <c r="K75">
        <v>0</v>
      </c>
      <c r="L75">
        <v>1</v>
      </c>
      <c r="M75" t="s">
        <v>157</v>
      </c>
      <c r="N75" t="s">
        <v>163</v>
      </c>
      <c r="O75">
        <v>157</v>
      </c>
      <c r="P75">
        <v>0</v>
      </c>
      <c r="Q75">
        <v>0</v>
      </c>
      <c r="R75">
        <v>0</v>
      </c>
      <c r="S75">
        <f t="shared" si="91"/>
        <v>0</v>
      </c>
      <c r="T75">
        <v>72</v>
      </c>
      <c r="U75">
        <v>81</v>
      </c>
      <c r="V75">
        <v>0</v>
      </c>
      <c r="W75">
        <f t="shared" si="92"/>
        <v>153</v>
      </c>
      <c r="X75">
        <v>0</v>
      </c>
      <c r="Y75">
        <v>0</v>
      </c>
      <c r="Z75">
        <v>0</v>
      </c>
      <c r="AA75">
        <f t="shared" si="93"/>
        <v>0</v>
      </c>
      <c r="AB75">
        <v>0</v>
      </c>
      <c r="AC75">
        <v>0</v>
      </c>
      <c r="AD75">
        <v>0</v>
      </c>
      <c r="AE75">
        <f t="shared" si="94"/>
        <v>0</v>
      </c>
      <c r="AF75">
        <v>4</v>
      </c>
      <c r="AG75">
        <v>0</v>
      </c>
      <c r="AH75">
        <v>0</v>
      </c>
      <c r="AI75">
        <f t="shared" si="72"/>
        <v>4</v>
      </c>
      <c r="AJ75">
        <v>0</v>
      </c>
      <c r="AK75">
        <v>0</v>
      </c>
      <c r="AL75">
        <v>0</v>
      </c>
      <c r="AM75">
        <f t="shared" si="73"/>
        <v>0</v>
      </c>
      <c r="AN75">
        <f t="shared" si="74"/>
        <v>76</v>
      </c>
      <c r="AO75">
        <f t="shared" si="75"/>
        <v>81</v>
      </c>
      <c r="AP75">
        <f t="shared" si="76"/>
        <v>0</v>
      </c>
      <c r="AQ75">
        <f t="shared" si="77"/>
        <v>157</v>
      </c>
      <c r="AR75">
        <v>0</v>
      </c>
      <c r="AS75">
        <v>0</v>
      </c>
      <c r="AT75">
        <v>0</v>
      </c>
      <c r="AU75">
        <f t="shared" si="78"/>
        <v>0</v>
      </c>
      <c r="AV75">
        <v>0</v>
      </c>
      <c r="AW75">
        <v>0</v>
      </c>
      <c r="AX75">
        <v>0</v>
      </c>
      <c r="AY75">
        <f t="shared" si="79"/>
        <v>0</v>
      </c>
      <c r="AZ75">
        <v>0</v>
      </c>
      <c r="BA75">
        <v>0</v>
      </c>
      <c r="BB75">
        <v>0</v>
      </c>
      <c r="BC75">
        <f t="shared" si="80"/>
        <v>0</v>
      </c>
      <c r="BD75">
        <v>76</v>
      </c>
      <c r="BE75">
        <v>81</v>
      </c>
      <c r="BF75">
        <v>0</v>
      </c>
      <c r="BG75">
        <f t="shared" si="59"/>
        <v>157</v>
      </c>
      <c r="BH75">
        <v>0</v>
      </c>
      <c r="BI75">
        <v>0</v>
      </c>
      <c r="BJ75">
        <v>0</v>
      </c>
      <c r="BK75">
        <f t="shared" si="81"/>
        <v>157</v>
      </c>
      <c r="BL75">
        <f t="shared" si="64"/>
        <v>76</v>
      </c>
      <c r="BM75">
        <f t="shared" si="60"/>
        <v>81</v>
      </c>
      <c r="BN75">
        <v>0</v>
      </c>
      <c r="BO75">
        <v>0</v>
      </c>
      <c r="BP75">
        <v>0</v>
      </c>
      <c r="BQ75">
        <v>0</v>
      </c>
      <c r="BR75">
        <f t="shared" si="82"/>
        <v>0</v>
      </c>
      <c r="BS75">
        <v>0</v>
      </c>
      <c r="BT75">
        <v>0</v>
      </c>
      <c r="BU75">
        <v>0</v>
      </c>
      <c r="BV75">
        <f t="shared" si="83"/>
        <v>0</v>
      </c>
      <c r="BW75">
        <v>0</v>
      </c>
      <c r="BX75">
        <v>1</v>
      </c>
      <c r="BY75">
        <v>0</v>
      </c>
      <c r="BZ75">
        <f t="shared" si="84"/>
        <v>1</v>
      </c>
      <c r="CA75">
        <v>0</v>
      </c>
      <c r="CB75">
        <v>0</v>
      </c>
      <c r="CC75">
        <v>0</v>
      </c>
      <c r="CD75">
        <f t="shared" si="85"/>
        <v>0</v>
      </c>
      <c r="CE75">
        <v>0</v>
      </c>
      <c r="CF75">
        <v>0</v>
      </c>
      <c r="CG75">
        <v>0</v>
      </c>
      <c r="CH75">
        <f t="shared" si="86"/>
        <v>0</v>
      </c>
      <c r="CI75">
        <v>0</v>
      </c>
      <c r="CJ75">
        <v>0</v>
      </c>
      <c r="CK75">
        <v>0</v>
      </c>
      <c r="CL75">
        <f t="shared" si="87"/>
        <v>0</v>
      </c>
      <c r="CM75">
        <v>0</v>
      </c>
      <c r="CN75">
        <v>0</v>
      </c>
      <c r="CO75">
        <v>0</v>
      </c>
      <c r="CP75">
        <f t="shared" si="88"/>
        <v>0</v>
      </c>
      <c r="CQ75">
        <v>0</v>
      </c>
      <c r="CR75">
        <v>0</v>
      </c>
      <c r="CS75">
        <v>0</v>
      </c>
      <c r="CT75">
        <f t="shared" si="89"/>
        <v>0</v>
      </c>
      <c r="CU75">
        <v>76</v>
      </c>
      <c r="CV75">
        <v>80</v>
      </c>
      <c r="CW75">
        <v>0</v>
      </c>
      <c r="CX75">
        <f t="shared" si="90"/>
        <v>156</v>
      </c>
    </row>
    <row r="76" spans="1:102" ht="24" customHeight="1">
      <c r="A76">
        <v>73</v>
      </c>
      <c r="B76" t="s">
        <v>58</v>
      </c>
      <c r="C76" t="s">
        <v>228</v>
      </c>
      <c r="D76" t="s">
        <v>274</v>
      </c>
      <c r="E76" t="s">
        <v>42</v>
      </c>
      <c r="F76" t="s">
        <v>41</v>
      </c>
      <c r="G76" t="s">
        <v>41</v>
      </c>
      <c r="H76">
        <v>0</v>
      </c>
      <c r="I76">
        <v>0</v>
      </c>
      <c r="J76">
        <v>0</v>
      </c>
      <c r="K76">
        <v>0</v>
      </c>
      <c r="L76">
        <v>1</v>
      </c>
      <c r="M76" t="s">
        <v>150</v>
      </c>
      <c r="N76" t="s">
        <v>39</v>
      </c>
      <c r="O76">
        <v>46</v>
      </c>
      <c r="P76">
        <v>0</v>
      </c>
      <c r="Q76">
        <v>0</v>
      </c>
      <c r="R76">
        <v>0</v>
      </c>
      <c r="S76">
        <f t="shared" ref="S76:S91" si="95">P76+Q76+R76</f>
        <v>0</v>
      </c>
      <c r="T76">
        <v>0</v>
      </c>
      <c r="U76">
        <v>0</v>
      </c>
      <c r="V76">
        <v>0</v>
      </c>
      <c r="W76">
        <f t="shared" si="92"/>
        <v>0</v>
      </c>
      <c r="X76">
        <v>0</v>
      </c>
      <c r="Y76">
        <v>0</v>
      </c>
      <c r="Z76">
        <v>0</v>
      </c>
      <c r="AA76">
        <f t="shared" ref="AA76:AA91" si="96">X76+Y76+Z76</f>
        <v>0</v>
      </c>
      <c r="AB76">
        <v>9</v>
      </c>
      <c r="AC76">
        <v>2</v>
      </c>
      <c r="AD76">
        <v>0</v>
      </c>
      <c r="AE76">
        <f t="shared" ref="AE76:AE91" si="97">AB76+AC76+AD76</f>
        <v>11</v>
      </c>
      <c r="AF76">
        <v>22</v>
      </c>
      <c r="AG76">
        <v>13</v>
      </c>
      <c r="AH76">
        <v>0</v>
      </c>
      <c r="AI76">
        <f t="shared" si="72"/>
        <v>35</v>
      </c>
      <c r="AJ76">
        <v>0</v>
      </c>
      <c r="AK76">
        <v>0</v>
      </c>
      <c r="AL76">
        <v>0</v>
      </c>
      <c r="AM76">
        <f t="shared" si="73"/>
        <v>0</v>
      </c>
      <c r="AN76">
        <f t="shared" si="74"/>
        <v>31</v>
      </c>
      <c r="AO76">
        <f t="shared" si="75"/>
        <v>15</v>
      </c>
      <c r="AP76">
        <f t="shared" si="76"/>
        <v>0</v>
      </c>
      <c r="AQ76">
        <f t="shared" si="77"/>
        <v>46</v>
      </c>
      <c r="AR76">
        <v>15</v>
      </c>
      <c r="AS76">
        <v>16</v>
      </c>
      <c r="AT76">
        <v>0</v>
      </c>
      <c r="AU76">
        <f t="shared" si="78"/>
        <v>31</v>
      </c>
      <c r="AV76">
        <v>0</v>
      </c>
      <c r="AW76">
        <v>0</v>
      </c>
      <c r="AX76">
        <v>0</v>
      </c>
      <c r="AY76">
        <f t="shared" si="79"/>
        <v>0</v>
      </c>
      <c r="AZ76">
        <v>0</v>
      </c>
      <c r="BA76">
        <v>0</v>
      </c>
      <c r="BB76">
        <v>0</v>
      </c>
      <c r="BC76">
        <f t="shared" si="80"/>
        <v>0</v>
      </c>
      <c r="BD76">
        <v>6</v>
      </c>
      <c r="BE76">
        <v>9</v>
      </c>
      <c r="BF76">
        <v>0</v>
      </c>
      <c r="BG76">
        <f t="shared" si="59"/>
        <v>15</v>
      </c>
      <c r="BH76">
        <v>0</v>
      </c>
      <c r="BI76">
        <v>0</v>
      </c>
      <c r="BJ76">
        <v>0</v>
      </c>
      <c r="BK76">
        <f t="shared" si="81"/>
        <v>46</v>
      </c>
      <c r="BL76">
        <f t="shared" si="64"/>
        <v>21</v>
      </c>
      <c r="BM76">
        <f t="shared" si="60"/>
        <v>25</v>
      </c>
      <c r="BN76">
        <v>0</v>
      </c>
      <c r="BO76">
        <v>1</v>
      </c>
      <c r="BP76">
        <v>0</v>
      </c>
      <c r="BQ76">
        <v>0</v>
      </c>
      <c r="BR76">
        <f t="shared" si="82"/>
        <v>1</v>
      </c>
      <c r="BS76">
        <v>0</v>
      </c>
      <c r="BT76">
        <v>0</v>
      </c>
      <c r="BU76">
        <v>0</v>
      </c>
      <c r="BV76">
        <f t="shared" si="83"/>
        <v>0</v>
      </c>
      <c r="BW76">
        <v>0</v>
      </c>
      <c r="BX76">
        <v>0</v>
      </c>
      <c r="BY76">
        <v>0</v>
      </c>
      <c r="BZ76">
        <f t="shared" si="84"/>
        <v>0</v>
      </c>
      <c r="CA76">
        <v>0</v>
      </c>
      <c r="CB76">
        <v>0</v>
      </c>
      <c r="CC76">
        <v>0</v>
      </c>
      <c r="CD76">
        <f t="shared" si="85"/>
        <v>0</v>
      </c>
      <c r="CE76">
        <v>0</v>
      </c>
      <c r="CF76">
        <v>0</v>
      </c>
      <c r="CG76">
        <v>0</v>
      </c>
      <c r="CH76">
        <f t="shared" si="86"/>
        <v>0</v>
      </c>
      <c r="CI76">
        <v>0</v>
      </c>
      <c r="CJ76">
        <v>0</v>
      </c>
      <c r="CK76">
        <v>0</v>
      </c>
      <c r="CL76">
        <f t="shared" si="87"/>
        <v>0</v>
      </c>
      <c r="CM76">
        <v>0</v>
      </c>
      <c r="CN76">
        <v>0</v>
      </c>
      <c r="CO76">
        <v>0</v>
      </c>
      <c r="CP76">
        <f t="shared" si="88"/>
        <v>0</v>
      </c>
      <c r="CQ76">
        <v>0</v>
      </c>
      <c r="CR76">
        <v>1</v>
      </c>
      <c r="CS76">
        <v>0</v>
      </c>
      <c r="CT76">
        <f t="shared" si="89"/>
        <v>1</v>
      </c>
      <c r="CU76">
        <v>30</v>
      </c>
      <c r="CV76">
        <v>14</v>
      </c>
      <c r="CW76">
        <v>0</v>
      </c>
      <c r="CX76">
        <f t="shared" si="90"/>
        <v>44</v>
      </c>
    </row>
    <row r="77" spans="1:102" ht="22.5" customHeight="1">
      <c r="A77">
        <v>74</v>
      </c>
      <c r="B77" t="s">
        <v>58</v>
      </c>
      <c r="C77" t="s">
        <v>229</v>
      </c>
      <c r="D77" t="s">
        <v>274</v>
      </c>
      <c r="E77" t="s">
        <v>42</v>
      </c>
      <c r="F77" t="s">
        <v>41</v>
      </c>
      <c r="G77" t="s">
        <v>41</v>
      </c>
      <c r="H77">
        <v>0</v>
      </c>
      <c r="I77">
        <v>0</v>
      </c>
      <c r="J77">
        <v>0</v>
      </c>
      <c r="K77">
        <v>0</v>
      </c>
      <c r="L77">
        <v>1</v>
      </c>
      <c r="M77" t="s">
        <v>242</v>
      </c>
      <c r="N77" t="s">
        <v>39</v>
      </c>
      <c r="O77">
        <v>7</v>
      </c>
      <c r="P77">
        <v>0</v>
      </c>
      <c r="Q77">
        <v>0</v>
      </c>
      <c r="R77">
        <v>0</v>
      </c>
      <c r="S77">
        <f t="shared" si="95"/>
        <v>0</v>
      </c>
      <c r="T77">
        <v>0</v>
      </c>
      <c r="U77">
        <v>0</v>
      </c>
      <c r="V77">
        <v>0</v>
      </c>
      <c r="W77">
        <f t="shared" ref="W77:W91" si="98">T77+U77+V77</f>
        <v>0</v>
      </c>
      <c r="X77">
        <v>0</v>
      </c>
      <c r="Y77">
        <v>0</v>
      </c>
      <c r="Z77">
        <v>0</v>
      </c>
      <c r="AA77">
        <f t="shared" si="96"/>
        <v>0</v>
      </c>
      <c r="AB77">
        <v>0</v>
      </c>
      <c r="AC77">
        <v>0</v>
      </c>
      <c r="AD77">
        <v>0</v>
      </c>
      <c r="AE77">
        <f t="shared" si="97"/>
        <v>0</v>
      </c>
      <c r="AF77">
        <v>1</v>
      </c>
      <c r="AG77">
        <v>6</v>
      </c>
      <c r="AH77">
        <v>0</v>
      </c>
      <c r="AI77">
        <f t="shared" si="72"/>
        <v>7</v>
      </c>
      <c r="AJ77">
        <v>0</v>
      </c>
      <c r="AK77">
        <v>0</v>
      </c>
      <c r="AL77">
        <v>0</v>
      </c>
      <c r="AM77">
        <f t="shared" si="73"/>
        <v>0</v>
      </c>
      <c r="AN77">
        <f t="shared" si="74"/>
        <v>1</v>
      </c>
      <c r="AO77">
        <f t="shared" si="75"/>
        <v>6</v>
      </c>
      <c r="AP77">
        <f t="shared" si="76"/>
        <v>0</v>
      </c>
      <c r="AQ77">
        <f t="shared" si="77"/>
        <v>7</v>
      </c>
      <c r="AR77">
        <v>0</v>
      </c>
      <c r="AS77">
        <v>1</v>
      </c>
      <c r="AT77">
        <v>0</v>
      </c>
      <c r="AU77">
        <f t="shared" si="78"/>
        <v>1</v>
      </c>
      <c r="AV77">
        <v>0</v>
      </c>
      <c r="AW77">
        <v>1</v>
      </c>
      <c r="AX77">
        <v>0</v>
      </c>
      <c r="AY77">
        <f t="shared" si="79"/>
        <v>1</v>
      </c>
      <c r="AZ77">
        <v>0</v>
      </c>
      <c r="BA77">
        <v>0</v>
      </c>
      <c r="BB77">
        <v>0</v>
      </c>
      <c r="BC77">
        <f t="shared" si="80"/>
        <v>0</v>
      </c>
      <c r="BD77">
        <v>1</v>
      </c>
      <c r="BE77">
        <v>4</v>
      </c>
      <c r="BF77">
        <v>0</v>
      </c>
      <c r="BG77">
        <f t="shared" si="59"/>
        <v>5</v>
      </c>
      <c r="BH77">
        <v>0</v>
      </c>
      <c r="BI77">
        <v>0</v>
      </c>
      <c r="BJ77">
        <v>0</v>
      </c>
      <c r="BK77">
        <f t="shared" si="81"/>
        <v>7</v>
      </c>
      <c r="BL77">
        <f t="shared" si="64"/>
        <v>1</v>
      </c>
      <c r="BM77">
        <f t="shared" si="60"/>
        <v>6</v>
      </c>
      <c r="BN77">
        <v>0</v>
      </c>
      <c r="BO77">
        <v>1</v>
      </c>
      <c r="BP77">
        <v>6</v>
      </c>
      <c r="BQ77">
        <v>0</v>
      </c>
      <c r="BR77">
        <f t="shared" si="82"/>
        <v>7</v>
      </c>
      <c r="BS77">
        <v>0</v>
      </c>
      <c r="BT77">
        <v>0</v>
      </c>
      <c r="BU77">
        <v>0</v>
      </c>
      <c r="BV77">
        <f t="shared" si="83"/>
        <v>0</v>
      </c>
      <c r="BW77">
        <v>0</v>
      </c>
      <c r="BX77">
        <v>0</v>
      </c>
      <c r="BY77">
        <v>0</v>
      </c>
      <c r="BZ77">
        <f t="shared" si="84"/>
        <v>0</v>
      </c>
      <c r="CA77">
        <v>0</v>
      </c>
      <c r="CB77">
        <v>0</v>
      </c>
      <c r="CC77">
        <v>0</v>
      </c>
      <c r="CD77">
        <f t="shared" si="85"/>
        <v>0</v>
      </c>
      <c r="CE77">
        <v>0</v>
      </c>
      <c r="CF77">
        <v>0</v>
      </c>
      <c r="CG77">
        <v>0</v>
      </c>
      <c r="CH77">
        <f t="shared" si="86"/>
        <v>0</v>
      </c>
      <c r="CI77">
        <v>0</v>
      </c>
      <c r="CJ77">
        <v>0</v>
      </c>
      <c r="CK77">
        <v>0</v>
      </c>
      <c r="CL77">
        <f t="shared" si="87"/>
        <v>0</v>
      </c>
      <c r="CM77">
        <v>0</v>
      </c>
      <c r="CN77">
        <v>0</v>
      </c>
      <c r="CO77">
        <v>0</v>
      </c>
      <c r="CP77">
        <f t="shared" si="88"/>
        <v>0</v>
      </c>
      <c r="CQ77">
        <v>0</v>
      </c>
      <c r="CR77">
        <v>0</v>
      </c>
      <c r="CS77">
        <v>0</v>
      </c>
      <c r="CT77">
        <f t="shared" si="89"/>
        <v>0</v>
      </c>
      <c r="CU77">
        <v>1</v>
      </c>
      <c r="CV77">
        <v>6</v>
      </c>
      <c r="CW77">
        <v>0</v>
      </c>
      <c r="CX77">
        <f t="shared" si="90"/>
        <v>7</v>
      </c>
    </row>
    <row r="78" spans="1:102" ht="24" customHeight="1">
      <c r="A78">
        <v>75</v>
      </c>
      <c r="B78" t="s">
        <v>46</v>
      </c>
      <c r="C78" t="s">
        <v>230</v>
      </c>
      <c r="D78" t="s">
        <v>275</v>
      </c>
      <c r="E78" t="s">
        <v>42</v>
      </c>
      <c r="F78" t="s">
        <v>41</v>
      </c>
      <c r="G78" t="s">
        <v>41</v>
      </c>
      <c r="H78">
        <v>1</v>
      </c>
      <c r="I78">
        <v>0</v>
      </c>
      <c r="J78">
        <v>0</v>
      </c>
      <c r="K78">
        <v>0</v>
      </c>
      <c r="L78">
        <v>0</v>
      </c>
      <c r="M78" t="s">
        <v>59</v>
      </c>
      <c r="N78" t="s">
        <v>39</v>
      </c>
      <c r="O78">
        <v>6</v>
      </c>
      <c r="P78">
        <v>0</v>
      </c>
      <c r="Q78">
        <v>0</v>
      </c>
      <c r="R78">
        <v>0</v>
      </c>
      <c r="S78">
        <f t="shared" si="95"/>
        <v>0</v>
      </c>
      <c r="T78">
        <v>0</v>
      </c>
      <c r="U78">
        <v>0</v>
      </c>
      <c r="V78">
        <v>0</v>
      </c>
      <c r="W78">
        <f t="shared" si="98"/>
        <v>0</v>
      </c>
      <c r="X78">
        <v>0</v>
      </c>
      <c r="Y78">
        <v>0</v>
      </c>
      <c r="Z78">
        <v>0</v>
      </c>
      <c r="AA78">
        <f t="shared" si="96"/>
        <v>0</v>
      </c>
      <c r="AB78">
        <v>1</v>
      </c>
      <c r="AC78">
        <v>0</v>
      </c>
      <c r="AD78">
        <v>0</v>
      </c>
      <c r="AE78">
        <f t="shared" si="97"/>
        <v>1</v>
      </c>
      <c r="AF78">
        <v>2</v>
      </c>
      <c r="AG78">
        <v>2</v>
      </c>
      <c r="AH78">
        <v>0</v>
      </c>
      <c r="AI78">
        <f t="shared" si="72"/>
        <v>4</v>
      </c>
      <c r="AJ78">
        <v>0</v>
      </c>
      <c r="AK78">
        <v>1</v>
      </c>
      <c r="AL78">
        <v>0</v>
      </c>
      <c r="AM78">
        <f t="shared" si="73"/>
        <v>1</v>
      </c>
      <c r="AN78">
        <f t="shared" si="74"/>
        <v>3</v>
      </c>
      <c r="AO78">
        <f t="shared" si="75"/>
        <v>3</v>
      </c>
      <c r="AP78">
        <f t="shared" si="76"/>
        <v>0</v>
      </c>
      <c r="AQ78">
        <f t="shared" si="77"/>
        <v>6</v>
      </c>
      <c r="AR78">
        <v>0</v>
      </c>
      <c r="AS78">
        <v>0</v>
      </c>
      <c r="AT78">
        <v>0</v>
      </c>
      <c r="AU78">
        <f t="shared" si="78"/>
        <v>0</v>
      </c>
      <c r="AV78">
        <v>0</v>
      </c>
      <c r="AW78">
        <v>0</v>
      </c>
      <c r="AX78">
        <v>0</v>
      </c>
      <c r="AY78">
        <f t="shared" si="79"/>
        <v>0</v>
      </c>
      <c r="AZ78">
        <v>0</v>
      </c>
      <c r="BA78">
        <v>0</v>
      </c>
      <c r="BB78">
        <v>0</v>
      </c>
      <c r="BC78">
        <f t="shared" si="80"/>
        <v>0</v>
      </c>
      <c r="BD78">
        <v>3</v>
      </c>
      <c r="BE78">
        <v>3</v>
      </c>
      <c r="BF78">
        <v>0</v>
      </c>
      <c r="BG78">
        <f t="shared" si="59"/>
        <v>6</v>
      </c>
      <c r="BH78">
        <v>0</v>
      </c>
      <c r="BI78">
        <v>0</v>
      </c>
      <c r="BJ78">
        <v>0</v>
      </c>
      <c r="BK78">
        <f t="shared" si="81"/>
        <v>6</v>
      </c>
      <c r="BL78">
        <f t="shared" si="64"/>
        <v>3</v>
      </c>
      <c r="BM78">
        <f t="shared" si="60"/>
        <v>3</v>
      </c>
      <c r="BN78">
        <v>0</v>
      </c>
      <c r="BO78">
        <v>0</v>
      </c>
      <c r="BP78">
        <v>0</v>
      </c>
      <c r="BQ78">
        <v>0</v>
      </c>
      <c r="BR78">
        <f t="shared" si="82"/>
        <v>0</v>
      </c>
      <c r="BS78">
        <v>0</v>
      </c>
      <c r="BT78">
        <v>0</v>
      </c>
      <c r="BU78">
        <v>0</v>
      </c>
      <c r="BV78">
        <f t="shared" si="83"/>
        <v>0</v>
      </c>
      <c r="BW78">
        <v>0</v>
      </c>
      <c r="BX78">
        <v>0</v>
      </c>
      <c r="BY78">
        <v>0</v>
      </c>
      <c r="BZ78">
        <f t="shared" si="84"/>
        <v>0</v>
      </c>
      <c r="CA78">
        <v>0</v>
      </c>
      <c r="CB78">
        <v>0</v>
      </c>
      <c r="CC78">
        <v>0</v>
      </c>
      <c r="CD78">
        <f t="shared" si="85"/>
        <v>0</v>
      </c>
      <c r="CE78">
        <v>0</v>
      </c>
      <c r="CF78">
        <v>0</v>
      </c>
      <c r="CG78">
        <v>0</v>
      </c>
      <c r="CH78">
        <f t="shared" si="86"/>
        <v>0</v>
      </c>
      <c r="CI78">
        <v>0</v>
      </c>
      <c r="CJ78">
        <v>0</v>
      </c>
      <c r="CK78">
        <v>0</v>
      </c>
      <c r="CL78">
        <f t="shared" si="87"/>
        <v>0</v>
      </c>
      <c r="CM78">
        <v>0</v>
      </c>
      <c r="CN78">
        <v>0</v>
      </c>
      <c r="CO78">
        <v>0</v>
      </c>
      <c r="CP78">
        <f t="shared" si="88"/>
        <v>0</v>
      </c>
      <c r="CQ78">
        <v>0</v>
      </c>
      <c r="CR78">
        <v>0</v>
      </c>
      <c r="CS78">
        <v>0</v>
      </c>
      <c r="CT78">
        <f t="shared" si="89"/>
        <v>0</v>
      </c>
      <c r="CU78">
        <v>3</v>
      </c>
      <c r="CV78">
        <v>3</v>
      </c>
      <c r="CW78">
        <v>0</v>
      </c>
      <c r="CX78">
        <f t="shared" si="90"/>
        <v>6</v>
      </c>
    </row>
    <row r="79" spans="1:102" ht="24" customHeight="1">
      <c r="A79">
        <v>76</v>
      </c>
      <c r="B79" t="s">
        <v>58</v>
      </c>
      <c r="C79" t="s">
        <v>188</v>
      </c>
      <c r="D79" t="s">
        <v>275</v>
      </c>
      <c r="E79" t="s">
        <v>42</v>
      </c>
      <c r="F79" t="s">
        <v>41</v>
      </c>
      <c r="G79" t="s">
        <v>41</v>
      </c>
      <c r="H79">
        <v>0</v>
      </c>
      <c r="I79">
        <v>0</v>
      </c>
      <c r="J79">
        <v>0</v>
      </c>
      <c r="K79">
        <v>0</v>
      </c>
      <c r="L79">
        <v>1</v>
      </c>
      <c r="M79" t="s">
        <v>57</v>
      </c>
      <c r="N79" t="s">
        <v>39</v>
      </c>
      <c r="O79">
        <v>26</v>
      </c>
      <c r="P79">
        <v>0</v>
      </c>
      <c r="Q79">
        <v>0</v>
      </c>
      <c r="R79">
        <v>0</v>
      </c>
      <c r="S79">
        <f t="shared" si="95"/>
        <v>0</v>
      </c>
      <c r="T79">
        <v>0</v>
      </c>
      <c r="U79">
        <v>0</v>
      </c>
      <c r="V79">
        <v>0</v>
      </c>
      <c r="W79">
        <f t="shared" si="98"/>
        <v>0</v>
      </c>
      <c r="X79">
        <v>0</v>
      </c>
      <c r="Y79">
        <v>0</v>
      </c>
      <c r="Z79">
        <v>0</v>
      </c>
      <c r="AA79">
        <f t="shared" si="96"/>
        <v>0</v>
      </c>
      <c r="AB79">
        <v>7</v>
      </c>
      <c r="AC79">
        <v>4</v>
      </c>
      <c r="AD79">
        <v>0</v>
      </c>
      <c r="AE79">
        <f t="shared" si="97"/>
        <v>11</v>
      </c>
      <c r="AF79">
        <v>6</v>
      </c>
      <c r="AG79">
        <v>8</v>
      </c>
      <c r="AH79">
        <v>0</v>
      </c>
      <c r="AI79">
        <f t="shared" si="72"/>
        <v>14</v>
      </c>
      <c r="AJ79">
        <v>0</v>
      </c>
      <c r="AK79">
        <v>0</v>
      </c>
      <c r="AL79">
        <v>0</v>
      </c>
      <c r="AM79">
        <f t="shared" si="73"/>
        <v>0</v>
      </c>
      <c r="AN79">
        <f t="shared" si="74"/>
        <v>13</v>
      </c>
      <c r="AO79">
        <f t="shared" si="75"/>
        <v>12</v>
      </c>
      <c r="AP79">
        <f t="shared" si="76"/>
        <v>0</v>
      </c>
      <c r="AQ79">
        <f t="shared" si="77"/>
        <v>25</v>
      </c>
      <c r="AR79">
        <v>1</v>
      </c>
      <c r="AS79">
        <v>6</v>
      </c>
      <c r="AT79">
        <v>0</v>
      </c>
      <c r="AU79">
        <f t="shared" si="78"/>
        <v>7</v>
      </c>
      <c r="AV79">
        <v>0</v>
      </c>
      <c r="AW79">
        <v>0</v>
      </c>
      <c r="AX79">
        <v>0</v>
      </c>
      <c r="AY79">
        <f t="shared" si="79"/>
        <v>0</v>
      </c>
      <c r="AZ79">
        <v>0</v>
      </c>
      <c r="BA79">
        <v>0</v>
      </c>
      <c r="BB79">
        <v>0</v>
      </c>
      <c r="BC79">
        <f t="shared" si="80"/>
        <v>0</v>
      </c>
      <c r="BD79">
        <v>12</v>
      </c>
      <c r="BE79">
        <v>6</v>
      </c>
      <c r="BF79">
        <v>0</v>
      </c>
      <c r="BG79">
        <f t="shared" si="59"/>
        <v>18</v>
      </c>
      <c r="BH79">
        <v>0</v>
      </c>
      <c r="BI79">
        <v>0</v>
      </c>
      <c r="BJ79">
        <v>0</v>
      </c>
      <c r="BK79">
        <f t="shared" si="81"/>
        <v>25</v>
      </c>
      <c r="BL79">
        <f t="shared" si="64"/>
        <v>13</v>
      </c>
      <c r="BM79">
        <f t="shared" si="60"/>
        <v>12</v>
      </c>
      <c r="BN79">
        <v>0</v>
      </c>
      <c r="BO79">
        <v>0</v>
      </c>
      <c r="BP79">
        <v>0</v>
      </c>
      <c r="BQ79">
        <f>SUM(AW79,BA79,BE79,BI79,BM79)</f>
        <v>18</v>
      </c>
      <c r="BR79">
        <f t="shared" si="82"/>
        <v>18</v>
      </c>
      <c r="BS79">
        <v>0</v>
      </c>
      <c r="BT79">
        <v>0</v>
      </c>
      <c r="BU79">
        <v>0</v>
      </c>
      <c r="BV79">
        <f t="shared" si="83"/>
        <v>0</v>
      </c>
      <c r="BW79">
        <v>0</v>
      </c>
      <c r="BX79">
        <v>0</v>
      </c>
      <c r="BY79">
        <v>0</v>
      </c>
      <c r="BZ79">
        <f t="shared" si="84"/>
        <v>0</v>
      </c>
      <c r="CA79">
        <v>0</v>
      </c>
      <c r="CB79">
        <v>0</v>
      </c>
      <c r="CC79">
        <v>0</v>
      </c>
      <c r="CD79">
        <f t="shared" si="85"/>
        <v>0</v>
      </c>
      <c r="CE79">
        <v>0</v>
      </c>
      <c r="CF79">
        <v>0</v>
      </c>
      <c r="CG79">
        <v>0</v>
      </c>
      <c r="CH79">
        <f t="shared" si="86"/>
        <v>0</v>
      </c>
      <c r="CI79">
        <v>0</v>
      </c>
      <c r="CJ79">
        <v>0</v>
      </c>
      <c r="CK79">
        <v>0</v>
      </c>
      <c r="CL79">
        <f t="shared" si="87"/>
        <v>0</v>
      </c>
      <c r="CM79">
        <v>0</v>
      </c>
      <c r="CN79">
        <v>0</v>
      </c>
      <c r="CO79">
        <v>0</v>
      </c>
      <c r="CP79">
        <f t="shared" si="88"/>
        <v>0</v>
      </c>
      <c r="CQ79">
        <v>0</v>
      </c>
      <c r="CR79">
        <v>0</v>
      </c>
      <c r="CS79">
        <v>0</v>
      </c>
      <c r="CT79">
        <f t="shared" si="89"/>
        <v>0</v>
      </c>
      <c r="CU79">
        <v>13</v>
      </c>
      <c r="CV79">
        <v>12</v>
      </c>
      <c r="CW79">
        <v>0</v>
      </c>
      <c r="CX79">
        <f t="shared" si="90"/>
        <v>25</v>
      </c>
    </row>
    <row r="80" spans="1:102" ht="24" customHeight="1">
      <c r="A80">
        <v>77</v>
      </c>
      <c r="B80" t="s">
        <v>43</v>
      </c>
      <c r="C80" t="s">
        <v>189</v>
      </c>
      <c r="D80" t="s">
        <v>263</v>
      </c>
      <c r="E80" t="s">
        <v>42</v>
      </c>
      <c r="F80" t="s">
        <v>41</v>
      </c>
      <c r="G80" t="s">
        <v>41</v>
      </c>
      <c r="H80">
        <v>0</v>
      </c>
      <c r="I80">
        <v>0</v>
      </c>
      <c r="J80">
        <v>0</v>
      </c>
      <c r="K80">
        <v>0</v>
      </c>
      <c r="L80">
        <v>1</v>
      </c>
      <c r="M80" t="s">
        <v>151</v>
      </c>
      <c r="N80" t="s">
        <v>39</v>
      </c>
      <c r="O80">
        <v>8</v>
      </c>
      <c r="P80">
        <v>0</v>
      </c>
      <c r="Q80">
        <v>0</v>
      </c>
      <c r="R80">
        <v>0</v>
      </c>
      <c r="S80">
        <f t="shared" si="95"/>
        <v>0</v>
      </c>
      <c r="T80">
        <v>0</v>
      </c>
      <c r="U80">
        <v>0</v>
      </c>
      <c r="V80">
        <v>0</v>
      </c>
      <c r="W80">
        <f t="shared" si="98"/>
        <v>0</v>
      </c>
      <c r="X80">
        <v>0</v>
      </c>
      <c r="Y80">
        <v>0</v>
      </c>
      <c r="Z80">
        <v>0</v>
      </c>
      <c r="AA80">
        <f t="shared" si="96"/>
        <v>0</v>
      </c>
      <c r="AB80">
        <v>4</v>
      </c>
      <c r="AC80">
        <v>2</v>
      </c>
      <c r="AD80">
        <v>0</v>
      </c>
      <c r="AE80">
        <f t="shared" si="97"/>
        <v>6</v>
      </c>
      <c r="AF80">
        <v>1</v>
      </c>
      <c r="AG80">
        <v>1</v>
      </c>
      <c r="AH80">
        <v>0</v>
      </c>
      <c r="AI80">
        <f t="shared" si="72"/>
        <v>2</v>
      </c>
      <c r="AJ80">
        <v>0</v>
      </c>
      <c r="AK80">
        <v>0</v>
      </c>
      <c r="AL80">
        <v>0</v>
      </c>
      <c r="AM80">
        <f t="shared" si="73"/>
        <v>0</v>
      </c>
      <c r="AN80">
        <f t="shared" si="74"/>
        <v>5</v>
      </c>
      <c r="AO80">
        <f t="shared" si="75"/>
        <v>3</v>
      </c>
      <c r="AP80">
        <f t="shared" si="76"/>
        <v>0</v>
      </c>
      <c r="AQ80">
        <f t="shared" si="77"/>
        <v>8</v>
      </c>
      <c r="AR80">
        <v>1</v>
      </c>
      <c r="AS80">
        <v>0</v>
      </c>
      <c r="AT80">
        <v>0</v>
      </c>
      <c r="AU80">
        <f t="shared" si="78"/>
        <v>1</v>
      </c>
      <c r="AV80">
        <v>0</v>
      </c>
      <c r="AW80">
        <v>0</v>
      </c>
      <c r="AX80">
        <v>0</v>
      </c>
      <c r="AY80">
        <f t="shared" si="79"/>
        <v>0</v>
      </c>
      <c r="AZ80">
        <v>0</v>
      </c>
      <c r="BA80">
        <v>0</v>
      </c>
      <c r="BB80">
        <v>0</v>
      </c>
      <c r="BC80">
        <f t="shared" si="80"/>
        <v>0</v>
      </c>
      <c r="BD80">
        <v>5</v>
      </c>
      <c r="BE80">
        <v>2</v>
      </c>
      <c r="BF80">
        <v>0</v>
      </c>
      <c r="BG80">
        <f t="shared" si="59"/>
        <v>7</v>
      </c>
      <c r="BH80">
        <v>0</v>
      </c>
      <c r="BI80">
        <v>0</v>
      </c>
      <c r="BJ80">
        <v>0</v>
      </c>
      <c r="BK80">
        <f t="shared" si="81"/>
        <v>8</v>
      </c>
      <c r="BL80">
        <f t="shared" si="64"/>
        <v>6</v>
      </c>
      <c r="BM80">
        <f t="shared" si="60"/>
        <v>2</v>
      </c>
      <c r="BN80">
        <v>0</v>
      </c>
      <c r="BO80">
        <v>0</v>
      </c>
      <c r="BP80">
        <v>0</v>
      </c>
      <c r="BQ80">
        <v>0</v>
      </c>
      <c r="BR80">
        <f t="shared" si="82"/>
        <v>0</v>
      </c>
      <c r="BS80">
        <v>1</v>
      </c>
      <c r="BT80">
        <v>0</v>
      </c>
      <c r="BU80">
        <v>0</v>
      </c>
      <c r="BV80">
        <f t="shared" si="83"/>
        <v>1</v>
      </c>
      <c r="BW80">
        <v>0</v>
      </c>
      <c r="BX80">
        <v>0</v>
      </c>
      <c r="BY80">
        <v>0</v>
      </c>
      <c r="BZ80">
        <f t="shared" si="84"/>
        <v>0</v>
      </c>
      <c r="CA80">
        <v>0</v>
      </c>
      <c r="CB80">
        <v>0</v>
      </c>
      <c r="CC80">
        <v>0</v>
      </c>
      <c r="CD80">
        <f t="shared" si="85"/>
        <v>0</v>
      </c>
      <c r="CE80">
        <v>0</v>
      </c>
      <c r="CF80">
        <v>0</v>
      </c>
      <c r="CG80">
        <v>0</v>
      </c>
      <c r="CH80">
        <f t="shared" si="86"/>
        <v>0</v>
      </c>
      <c r="CI80">
        <v>0</v>
      </c>
      <c r="CJ80">
        <v>0</v>
      </c>
      <c r="CK80">
        <v>0</v>
      </c>
      <c r="CL80">
        <f t="shared" si="87"/>
        <v>0</v>
      </c>
      <c r="CM80">
        <v>0</v>
      </c>
      <c r="CN80">
        <v>0</v>
      </c>
      <c r="CO80">
        <v>0</v>
      </c>
      <c r="CP80">
        <f t="shared" si="88"/>
        <v>0</v>
      </c>
      <c r="CQ80">
        <v>0</v>
      </c>
      <c r="CR80">
        <v>0</v>
      </c>
      <c r="CS80">
        <v>0</v>
      </c>
      <c r="CT80">
        <f t="shared" si="89"/>
        <v>0</v>
      </c>
      <c r="CU80">
        <v>4</v>
      </c>
      <c r="CV80">
        <v>3</v>
      </c>
      <c r="CW80">
        <v>0</v>
      </c>
      <c r="CX80">
        <f t="shared" si="90"/>
        <v>7</v>
      </c>
    </row>
    <row r="81" spans="1:102" ht="24" customHeight="1">
      <c r="A81">
        <v>78</v>
      </c>
      <c r="B81" t="s">
        <v>43</v>
      </c>
      <c r="C81" t="s">
        <v>152</v>
      </c>
      <c r="D81" t="s">
        <v>272</v>
      </c>
      <c r="E81" t="s">
        <v>42</v>
      </c>
      <c r="F81" t="s">
        <v>41</v>
      </c>
      <c r="G81" t="s">
        <v>41</v>
      </c>
      <c r="H81">
        <v>0</v>
      </c>
      <c r="I81">
        <v>0</v>
      </c>
      <c r="J81">
        <v>0</v>
      </c>
      <c r="K81">
        <v>0</v>
      </c>
      <c r="L81">
        <v>1</v>
      </c>
      <c r="M81" t="s">
        <v>56</v>
      </c>
      <c r="N81" t="s">
        <v>39</v>
      </c>
      <c r="O81">
        <v>28</v>
      </c>
      <c r="P81">
        <v>0</v>
      </c>
      <c r="Q81">
        <v>0</v>
      </c>
      <c r="R81">
        <v>0</v>
      </c>
      <c r="S81">
        <f t="shared" si="95"/>
        <v>0</v>
      </c>
      <c r="T81">
        <v>0</v>
      </c>
      <c r="U81">
        <v>0</v>
      </c>
      <c r="V81">
        <v>0</v>
      </c>
      <c r="W81">
        <f t="shared" si="98"/>
        <v>0</v>
      </c>
      <c r="X81">
        <v>0</v>
      </c>
      <c r="Y81">
        <v>0</v>
      </c>
      <c r="Z81">
        <v>0</v>
      </c>
      <c r="AA81">
        <f t="shared" si="96"/>
        <v>0</v>
      </c>
      <c r="AB81">
        <v>0</v>
      </c>
      <c r="AC81">
        <v>15</v>
      </c>
      <c r="AD81">
        <v>0</v>
      </c>
      <c r="AE81">
        <f t="shared" si="97"/>
        <v>15</v>
      </c>
      <c r="AF81">
        <v>1</v>
      </c>
      <c r="AG81">
        <v>12</v>
      </c>
      <c r="AH81">
        <v>0</v>
      </c>
      <c r="AI81">
        <f t="shared" si="72"/>
        <v>13</v>
      </c>
      <c r="AJ81">
        <v>0</v>
      </c>
      <c r="AK81">
        <v>0</v>
      </c>
      <c r="AL81">
        <v>0</v>
      </c>
      <c r="AM81">
        <f t="shared" si="73"/>
        <v>0</v>
      </c>
      <c r="AN81">
        <f t="shared" si="74"/>
        <v>1</v>
      </c>
      <c r="AO81">
        <f t="shared" si="75"/>
        <v>27</v>
      </c>
      <c r="AP81">
        <f t="shared" si="76"/>
        <v>0</v>
      </c>
      <c r="AQ81">
        <f t="shared" si="77"/>
        <v>28</v>
      </c>
      <c r="AR81">
        <v>0</v>
      </c>
      <c r="AS81">
        <v>13</v>
      </c>
      <c r="AT81">
        <v>0</v>
      </c>
      <c r="AU81">
        <f t="shared" si="78"/>
        <v>13</v>
      </c>
      <c r="AV81">
        <v>0</v>
      </c>
      <c r="AW81">
        <v>0</v>
      </c>
      <c r="AX81">
        <v>0</v>
      </c>
      <c r="AY81">
        <f t="shared" si="79"/>
        <v>0</v>
      </c>
      <c r="AZ81">
        <v>0</v>
      </c>
      <c r="BA81">
        <v>0</v>
      </c>
      <c r="BB81">
        <v>0</v>
      </c>
      <c r="BC81">
        <f t="shared" si="80"/>
        <v>0</v>
      </c>
      <c r="BD81">
        <v>1</v>
      </c>
      <c r="BE81">
        <v>14</v>
      </c>
      <c r="BF81">
        <v>0</v>
      </c>
      <c r="BG81">
        <f t="shared" si="59"/>
        <v>15</v>
      </c>
      <c r="BH81">
        <v>0</v>
      </c>
      <c r="BI81">
        <v>0</v>
      </c>
      <c r="BJ81">
        <v>0</v>
      </c>
      <c r="BK81">
        <f t="shared" si="81"/>
        <v>28</v>
      </c>
      <c r="BL81">
        <f t="shared" si="64"/>
        <v>1</v>
      </c>
      <c r="BM81">
        <f t="shared" si="60"/>
        <v>27</v>
      </c>
      <c r="BN81">
        <v>0</v>
      </c>
      <c r="BO81">
        <v>0</v>
      </c>
      <c r="BP81">
        <v>0</v>
      </c>
      <c r="BQ81">
        <v>0</v>
      </c>
      <c r="BR81">
        <f t="shared" si="82"/>
        <v>0</v>
      </c>
      <c r="BS81">
        <v>0</v>
      </c>
      <c r="BT81">
        <v>0</v>
      </c>
      <c r="BU81">
        <v>0</v>
      </c>
      <c r="BV81">
        <f t="shared" si="83"/>
        <v>0</v>
      </c>
      <c r="BW81">
        <v>0</v>
      </c>
      <c r="BX81">
        <v>0</v>
      </c>
      <c r="BY81">
        <v>0</v>
      </c>
      <c r="BZ81">
        <f t="shared" si="84"/>
        <v>0</v>
      </c>
      <c r="CA81">
        <v>0</v>
      </c>
      <c r="CB81">
        <v>0</v>
      </c>
      <c r="CC81">
        <v>0</v>
      </c>
      <c r="CD81">
        <f t="shared" si="85"/>
        <v>0</v>
      </c>
      <c r="CE81">
        <v>0</v>
      </c>
      <c r="CF81">
        <v>0</v>
      </c>
      <c r="CG81">
        <v>0</v>
      </c>
      <c r="CH81">
        <f t="shared" si="86"/>
        <v>0</v>
      </c>
      <c r="CI81">
        <v>0</v>
      </c>
      <c r="CJ81">
        <v>0</v>
      </c>
      <c r="CK81">
        <v>0</v>
      </c>
      <c r="CL81">
        <f t="shared" si="87"/>
        <v>0</v>
      </c>
      <c r="CM81">
        <v>0</v>
      </c>
      <c r="CN81">
        <v>0</v>
      </c>
      <c r="CO81">
        <v>0</v>
      </c>
      <c r="CP81">
        <f t="shared" si="88"/>
        <v>0</v>
      </c>
      <c r="CQ81">
        <v>0</v>
      </c>
      <c r="CR81">
        <v>0</v>
      </c>
      <c r="CS81">
        <v>0</v>
      </c>
      <c r="CT81">
        <f t="shared" si="89"/>
        <v>0</v>
      </c>
      <c r="CU81">
        <v>1</v>
      </c>
      <c r="CV81">
        <v>27</v>
      </c>
      <c r="CW81">
        <v>0</v>
      </c>
      <c r="CX81">
        <f t="shared" si="90"/>
        <v>28</v>
      </c>
    </row>
    <row r="82" spans="1:102" ht="24" customHeight="1">
      <c r="A82">
        <v>79</v>
      </c>
      <c r="B82" t="s">
        <v>43</v>
      </c>
      <c r="C82" t="s">
        <v>190</v>
      </c>
      <c r="D82" t="s">
        <v>254</v>
      </c>
      <c r="E82" t="s">
        <v>42</v>
      </c>
      <c r="F82" t="s">
        <v>41</v>
      </c>
      <c r="G82" t="s">
        <v>48</v>
      </c>
      <c r="H82">
        <v>0</v>
      </c>
      <c r="I82">
        <v>0</v>
      </c>
      <c r="J82">
        <v>0</v>
      </c>
      <c r="K82">
        <v>0</v>
      </c>
      <c r="L82">
        <v>1</v>
      </c>
      <c r="M82" t="s">
        <v>243</v>
      </c>
      <c r="N82" t="s">
        <v>165</v>
      </c>
      <c r="O82">
        <v>228</v>
      </c>
      <c r="P82">
        <v>5</v>
      </c>
      <c r="Q82">
        <v>7</v>
      </c>
      <c r="R82">
        <v>0</v>
      </c>
      <c r="S82">
        <f t="shared" si="95"/>
        <v>12</v>
      </c>
      <c r="T82">
        <v>59</v>
      </c>
      <c r="U82">
        <v>45</v>
      </c>
      <c r="V82">
        <v>0</v>
      </c>
      <c r="W82">
        <f t="shared" si="98"/>
        <v>104</v>
      </c>
      <c r="X82">
        <v>67</v>
      </c>
      <c r="Y82">
        <v>45</v>
      </c>
      <c r="Z82">
        <v>0</v>
      </c>
      <c r="AA82">
        <f t="shared" si="96"/>
        <v>112</v>
      </c>
      <c r="AB82">
        <v>0</v>
      </c>
      <c r="AC82">
        <v>0</v>
      </c>
      <c r="AD82">
        <v>0</v>
      </c>
      <c r="AE82">
        <f t="shared" si="97"/>
        <v>0</v>
      </c>
      <c r="AF82">
        <v>0</v>
      </c>
      <c r="AG82">
        <v>0</v>
      </c>
      <c r="AH82">
        <v>0</v>
      </c>
      <c r="AI82">
        <f t="shared" si="72"/>
        <v>0</v>
      </c>
      <c r="AJ82">
        <v>0</v>
      </c>
      <c r="AK82">
        <v>0</v>
      </c>
      <c r="AL82">
        <v>0</v>
      </c>
      <c r="AM82">
        <f t="shared" si="73"/>
        <v>0</v>
      </c>
      <c r="AN82">
        <f t="shared" si="74"/>
        <v>126</v>
      </c>
      <c r="AO82">
        <f t="shared" si="75"/>
        <v>97</v>
      </c>
      <c r="AP82">
        <f t="shared" si="76"/>
        <v>0</v>
      </c>
      <c r="AQ82">
        <f t="shared" si="77"/>
        <v>223</v>
      </c>
      <c r="AR82">
        <v>0</v>
      </c>
      <c r="AS82">
        <v>0</v>
      </c>
      <c r="AT82">
        <v>0</v>
      </c>
      <c r="AU82">
        <f t="shared" si="78"/>
        <v>0</v>
      </c>
      <c r="AV82">
        <v>0</v>
      </c>
      <c r="AW82">
        <v>0</v>
      </c>
      <c r="AX82">
        <v>0</v>
      </c>
      <c r="AY82">
        <f t="shared" si="79"/>
        <v>0</v>
      </c>
      <c r="AZ82">
        <v>0</v>
      </c>
      <c r="BA82">
        <v>0</v>
      </c>
      <c r="BB82">
        <v>0</v>
      </c>
      <c r="BC82">
        <f t="shared" si="80"/>
        <v>0</v>
      </c>
      <c r="BD82">
        <v>131</v>
      </c>
      <c r="BE82">
        <v>97</v>
      </c>
      <c r="BF82">
        <v>0</v>
      </c>
      <c r="BG82">
        <f t="shared" si="59"/>
        <v>228</v>
      </c>
      <c r="BH82">
        <v>0</v>
      </c>
      <c r="BI82">
        <v>0</v>
      </c>
      <c r="BJ82">
        <v>0</v>
      </c>
      <c r="BK82">
        <f t="shared" si="81"/>
        <v>228</v>
      </c>
      <c r="BL82">
        <f t="shared" si="64"/>
        <v>131</v>
      </c>
      <c r="BM82">
        <f t="shared" si="60"/>
        <v>97</v>
      </c>
      <c r="BN82">
        <v>0</v>
      </c>
      <c r="BO82">
        <v>0</v>
      </c>
      <c r="BP82">
        <v>0</v>
      </c>
      <c r="BQ82">
        <v>0</v>
      </c>
      <c r="BR82">
        <f t="shared" si="82"/>
        <v>0</v>
      </c>
      <c r="BS82">
        <v>0</v>
      </c>
      <c r="BT82">
        <v>0</v>
      </c>
      <c r="BU82">
        <v>0</v>
      </c>
      <c r="BV82">
        <f t="shared" si="83"/>
        <v>0</v>
      </c>
      <c r="BW82">
        <v>0</v>
      </c>
      <c r="BX82">
        <v>0</v>
      </c>
      <c r="BY82">
        <v>0</v>
      </c>
      <c r="BZ82">
        <f t="shared" si="84"/>
        <v>0</v>
      </c>
      <c r="CA82">
        <v>2</v>
      </c>
      <c r="CB82">
        <v>9</v>
      </c>
      <c r="CC82">
        <v>0</v>
      </c>
      <c r="CD82">
        <f t="shared" si="85"/>
        <v>11</v>
      </c>
      <c r="CE82">
        <v>0</v>
      </c>
      <c r="CF82">
        <v>0</v>
      </c>
      <c r="CG82">
        <v>0</v>
      </c>
      <c r="CH82">
        <f t="shared" si="86"/>
        <v>0</v>
      </c>
      <c r="CI82">
        <v>0</v>
      </c>
      <c r="CJ82">
        <v>0</v>
      </c>
      <c r="CK82">
        <v>0</v>
      </c>
      <c r="CL82">
        <f t="shared" si="87"/>
        <v>0</v>
      </c>
      <c r="CM82">
        <v>0</v>
      </c>
      <c r="CN82">
        <v>0</v>
      </c>
      <c r="CO82">
        <v>0</v>
      </c>
      <c r="CP82">
        <f t="shared" si="88"/>
        <v>0</v>
      </c>
      <c r="CQ82">
        <v>0</v>
      </c>
      <c r="CR82">
        <v>0</v>
      </c>
      <c r="CS82">
        <v>0</v>
      </c>
      <c r="CT82">
        <f t="shared" si="89"/>
        <v>0</v>
      </c>
      <c r="CU82">
        <v>88</v>
      </c>
      <c r="CV82">
        <v>129</v>
      </c>
      <c r="CW82">
        <v>0</v>
      </c>
      <c r="CX82">
        <f t="shared" si="90"/>
        <v>217</v>
      </c>
    </row>
    <row r="83" spans="1:102" ht="24" customHeight="1">
      <c r="A83">
        <v>80</v>
      </c>
      <c r="B83" t="s">
        <v>55</v>
      </c>
      <c r="C83" t="s">
        <v>191</v>
      </c>
      <c r="D83" t="s">
        <v>254</v>
      </c>
      <c r="E83" t="s">
        <v>42</v>
      </c>
      <c r="F83" t="s">
        <v>41</v>
      </c>
      <c r="G83" t="s">
        <v>41</v>
      </c>
      <c r="H83">
        <v>0</v>
      </c>
      <c r="I83">
        <v>0</v>
      </c>
      <c r="J83">
        <v>0</v>
      </c>
      <c r="K83">
        <v>0</v>
      </c>
      <c r="L83">
        <v>1</v>
      </c>
      <c r="M83" t="s">
        <v>244</v>
      </c>
      <c r="N83" t="s">
        <v>163</v>
      </c>
      <c r="O83">
        <v>36</v>
      </c>
      <c r="P83">
        <v>18</v>
      </c>
      <c r="Q83">
        <v>15</v>
      </c>
      <c r="R83">
        <v>0</v>
      </c>
      <c r="S83">
        <f t="shared" si="95"/>
        <v>33</v>
      </c>
      <c r="T83">
        <v>2</v>
      </c>
      <c r="U83">
        <v>1</v>
      </c>
      <c r="V83">
        <v>0</v>
      </c>
      <c r="W83">
        <f t="shared" si="98"/>
        <v>3</v>
      </c>
      <c r="X83">
        <v>0</v>
      </c>
      <c r="Y83">
        <v>0</v>
      </c>
      <c r="Z83">
        <v>0</v>
      </c>
      <c r="AA83">
        <f t="shared" si="96"/>
        <v>0</v>
      </c>
      <c r="AB83">
        <v>0</v>
      </c>
      <c r="AC83">
        <v>0</v>
      </c>
      <c r="AD83">
        <v>0</v>
      </c>
      <c r="AE83">
        <f t="shared" si="97"/>
        <v>0</v>
      </c>
      <c r="AF83">
        <v>0</v>
      </c>
      <c r="AG83">
        <v>0</v>
      </c>
      <c r="AH83">
        <v>0</v>
      </c>
      <c r="AI83">
        <f t="shared" si="72"/>
        <v>0</v>
      </c>
      <c r="AJ83">
        <v>0</v>
      </c>
      <c r="AK83">
        <v>0</v>
      </c>
      <c r="AL83">
        <v>0</v>
      </c>
      <c r="AM83">
        <f t="shared" si="73"/>
        <v>0</v>
      </c>
      <c r="AN83">
        <f t="shared" si="74"/>
        <v>2</v>
      </c>
      <c r="AO83">
        <f t="shared" si="75"/>
        <v>16</v>
      </c>
      <c r="AP83">
        <f t="shared" si="76"/>
        <v>0</v>
      </c>
      <c r="AQ83">
        <f t="shared" si="77"/>
        <v>18</v>
      </c>
      <c r="AR83">
        <v>0</v>
      </c>
      <c r="AS83">
        <v>0</v>
      </c>
      <c r="AT83">
        <v>0</v>
      </c>
      <c r="AU83">
        <f t="shared" si="78"/>
        <v>0</v>
      </c>
      <c r="AV83">
        <v>0</v>
      </c>
      <c r="AW83">
        <v>0</v>
      </c>
      <c r="AX83">
        <v>0</v>
      </c>
      <c r="AY83">
        <f t="shared" si="79"/>
        <v>0</v>
      </c>
      <c r="AZ83">
        <v>0</v>
      </c>
      <c r="BA83">
        <v>0</v>
      </c>
      <c r="BB83">
        <v>0</v>
      </c>
      <c r="BC83">
        <f t="shared" si="80"/>
        <v>0</v>
      </c>
      <c r="BD83">
        <v>16</v>
      </c>
      <c r="BE83">
        <v>20</v>
      </c>
      <c r="BF83">
        <v>0</v>
      </c>
      <c r="BG83">
        <f t="shared" si="59"/>
        <v>36</v>
      </c>
      <c r="BH83">
        <v>0</v>
      </c>
      <c r="BI83">
        <v>0</v>
      </c>
      <c r="BJ83">
        <v>0</v>
      </c>
      <c r="BK83">
        <f t="shared" si="81"/>
        <v>36</v>
      </c>
      <c r="BL83">
        <f t="shared" si="64"/>
        <v>16</v>
      </c>
      <c r="BM83">
        <f t="shared" si="60"/>
        <v>20</v>
      </c>
      <c r="BN83">
        <v>0</v>
      </c>
      <c r="BO83">
        <v>0</v>
      </c>
      <c r="BP83">
        <v>0</v>
      </c>
      <c r="BQ83">
        <v>0</v>
      </c>
      <c r="BR83">
        <f t="shared" si="82"/>
        <v>0</v>
      </c>
      <c r="BS83">
        <v>0</v>
      </c>
      <c r="BT83">
        <v>0</v>
      </c>
      <c r="BU83">
        <v>0</v>
      </c>
      <c r="BV83">
        <f t="shared" si="83"/>
        <v>0</v>
      </c>
      <c r="BW83">
        <v>0</v>
      </c>
      <c r="BX83">
        <v>0</v>
      </c>
      <c r="BY83">
        <v>0</v>
      </c>
      <c r="BZ83">
        <f t="shared" si="84"/>
        <v>0</v>
      </c>
      <c r="CA83">
        <v>0</v>
      </c>
      <c r="CB83">
        <v>0</v>
      </c>
      <c r="CC83">
        <v>0</v>
      </c>
      <c r="CD83">
        <f t="shared" si="85"/>
        <v>0</v>
      </c>
      <c r="CE83">
        <v>0</v>
      </c>
      <c r="CF83">
        <v>0</v>
      </c>
      <c r="CG83">
        <v>0</v>
      </c>
      <c r="CH83">
        <f t="shared" si="86"/>
        <v>0</v>
      </c>
      <c r="CI83">
        <v>0</v>
      </c>
      <c r="CJ83">
        <v>0</v>
      </c>
      <c r="CK83">
        <v>0</v>
      </c>
      <c r="CL83">
        <f t="shared" si="87"/>
        <v>0</v>
      </c>
      <c r="CM83">
        <v>0</v>
      </c>
      <c r="CN83">
        <v>0</v>
      </c>
      <c r="CO83">
        <v>0</v>
      </c>
      <c r="CP83">
        <f t="shared" si="88"/>
        <v>0</v>
      </c>
      <c r="CQ83">
        <v>0</v>
      </c>
      <c r="CR83">
        <v>0</v>
      </c>
      <c r="CS83">
        <v>0</v>
      </c>
      <c r="CT83">
        <f t="shared" si="89"/>
        <v>0</v>
      </c>
      <c r="CU83">
        <v>16</v>
      </c>
      <c r="CV83">
        <v>20</v>
      </c>
      <c r="CW83">
        <v>0</v>
      </c>
      <c r="CX83">
        <f t="shared" si="90"/>
        <v>36</v>
      </c>
    </row>
    <row r="84" spans="1:102" ht="24" customHeight="1">
      <c r="A84">
        <v>81</v>
      </c>
      <c r="B84" t="s">
        <v>43</v>
      </c>
      <c r="C84" t="s">
        <v>192</v>
      </c>
      <c r="D84" t="s">
        <v>255</v>
      </c>
      <c r="E84" t="s">
        <v>42</v>
      </c>
      <c r="F84" t="s">
        <v>41</v>
      </c>
      <c r="G84" t="s">
        <v>54</v>
      </c>
      <c r="H84">
        <v>0</v>
      </c>
      <c r="I84">
        <v>0</v>
      </c>
      <c r="J84">
        <v>0</v>
      </c>
      <c r="K84">
        <v>0</v>
      </c>
      <c r="L84">
        <v>1</v>
      </c>
      <c r="M84" t="s">
        <v>53</v>
      </c>
      <c r="N84" t="s">
        <v>39</v>
      </c>
      <c r="O84">
        <v>20</v>
      </c>
      <c r="P84">
        <v>0</v>
      </c>
      <c r="Q84">
        <v>0</v>
      </c>
      <c r="R84">
        <v>0</v>
      </c>
      <c r="S84">
        <f t="shared" si="95"/>
        <v>0</v>
      </c>
      <c r="T84">
        <v>0</v>
      </c>
      <c r="U84">
        <v>0</v>
      </c>
      <c r="V84">
        <v>0</v>
      </c>
      <c r="W84">
        <f t="shared" si="98"/>
        <v>0</v>
      </c>
      <c r="X84">
        <v>0</v>
      </c>
      <c r="Y84">
        <v>0</v>
      </c>
      <c r="Z84">
        <v>0</v>
      </c>
      <c r="AA84">
        <f t="shared" si="96"/>
        <v>0</v>
      </c>
      <c r="AB84">
        <v>3</v>
      </c>
      <c r="AC84">
        <v>7</v>
      </c>
      <c r="AD84">
        <v>0</v>
      </c>
      <c r="AE84">
        <f t="shared" si="97"/>
        <v>10</v>
      </c>
      <c r="AF84">
        <v>3</v>
      </c>
      <c r="AG84">
        <v>7</v>
      </c>
      <c r="AH84">
        <v>0</v>
      </c>
      <c r="AI84">
        <f t="shared" si="72"/>
        <v>10</v>
      </c>
      <c r="AJ84">
        <v>0</v>
      </c>
      <c r="AK84">
        <v>0</v>
      </c>
      <c r="AL84">
        <v>0</v>
      </c>
      <c r="AM84">
        <f t="shared" si="73"/>
        <v>0</v>
      </c>
      <c r="AN84">
        <f t="shared" si="74"/>
        <v>6</v>
      </c>
      <c r="AO84">
        <f t="shared" si="75"/>
        <v>14</v>
      </c>
      <c r="AP84">
        <f t="shared" si="76"/>
        <v>0</v>
      </c>
      <c r="AQ84">
        <f t="shared" si="77"/>
        <v>20</v>
      </c>
      <c r="AR84">
        <v>0</v>
      </c>
      <c r="AS84">
        <v>0</v>
      </c>
      <c r="AT84">
        <v>0</v>
      </c>
      <c r="AU84">
        <f t="shared" si="78"/>
        <v>0</v>
      </c>
      <c r="AV84">
        <v>3</v>
      </c>
      <c r="AW84">
        <v>8</v>
      </c>
      <c r="AX84">
        <v>0</v>
      </c>
      <c r="AY84">
        <f t="shared" si="79"/>
        <v>11</v>
      </c>
      <c r="AZ84">
        <v>0</v>
      </c>
      <c r="BA84">
        <v>0</v>
      </c>
      <c r="BB84">
        <v>0</v>
      </c>
      <c r="BC84">
        <f t="shared" si="80"/>
        <v>0</v>
      </c>
      <c r="BD84">
        <v>3</v>
      </c>
      <c r="BE84">
        <v>8</v>
      </c>
      <c r="BF84">
        <v>0</v>
      </c>
      <c r="BG84">
        <f t="shared" si="59"/>
        <v>11</v>
      </c>
      <c r="BH84">
        <v>0</v>
      </c>
      <c r="BI84">
        <v>0</v>
      </c>
      <c r="BJ84">
        <v>0</v>
      </c>
      <c r="BK84">
        <f t="shared" si="81"/>
        <v>22</v>
      </c>
      <c r="BL84">
        <f t="shared" si="64"/>
        <v>6</v>
      </c>
      <c r="BM84">
        <f t="shared" si="60"/>
        <v>16</v>
      </c>
      <c r="BN84">
        <v>0</v>
      </c>
      <c r="BO84">
        <v>0</v>
      </c>
      <c r="BP84">
        <v>0</v>
      </c>
      <c r="BQ84">
        <v>0</v>
      </c>
      <c r="BR84">
        <f t="shared" si="82"/>
        <v>0</v>
      </c>
      <c r="BS84">
        <v>0</v>
      </c>
      <c r="BT84">
        <v>0</v>
      </c>
      <c r="BU84">
        <v>0</v>
      </c>
      <c r="BV84">
        <f t="shared" si="83"/>
        <v>0</v>
      </c>
      <c r="BW84">
        <v>0</v>
      </c>
      <c r="BX84">
        <v>0</v>
      </c>
      <c r="BY84">
        <v>0</v>
      </c>
      <c r="BZ84">
        <f t="shared" si="84"/>
        <v>0</v>
      </c>
      <c r="CA84">
        <v>0</v>
      </c>
      <c r="CB84">
        <v>0</v>
      </c>
      <c r="CC84">
        <v>0</v>
      </c>
      <c r="CD84">
        <f t="shared" si="85"/>
        <v>0</v>
      </c>
      <c r="CE84">
        <v>0</v>
      </c>
      <c r="CF84">
        <v>0</v>
      </c>
      <c r="CG84">
        <v>0</v>
      </c>
      <c r="CH84">
        <f t="shared" si="86"/>
        <v>0</v>
      </c>
      <c r="CI84">
        <v>0</v>
      </c>
      <c r="CJ84">
        <v>0</v>
      </c>
      <c r="CK84">
        <v>0</v>
      </c>
      <c r="CL84">
        <f t="shared" si="87"/>
        <v>0</v>
      </c>
      <c r="CM84">
        <v>0</v>
      </c>
      <c r="CN84">
        <v>0</v>
      </c>
      <c r="CO84">
        <v>0</v>
      </c>
      <c r="CP84">
        <f t="shared" si="88"/>
        <v>0</v>
      </c>
      <c r="CQ84">
        <v>0</v>
      </c>
      <c r="CR84">
        <v>0</v>
      </c>
      <c r="CS84">
        <v>0</v>
      </c>
      <c r="CT84">
        <f t="shared" si="89"/>
        <v>0</v>
      </c>
      <c r="CU84">
        <v>6</v>
      </c>
      <c r="CV84">
        <v>14</v>
      </c>
      <c r="CW84">
        <v>0</v>
      </c>
      <c r="CX84">
        <f t="shared" si="90"/>
        <v>20</v>
      </c>
    </row>
    <row r="85" spans="1:102" ht="24" customHeight="1">
      <c r="A85">
        <v>82</v>
      </c>
      <c r="B85" t="s">
        <v>43</v>
      </c>
      <c r="C85" t="s">
        <v>231</v>
      </c>
      <c r="D85" t="s">
        <v>276</v>
      </c>
      <c r="E85" t="s">
        <v>42</v>
      </c>
      <c r="F85" t="s">
        <v>41</v>
      </c>
      <c r="G85" t="s">
        <v>48</v>
      </c>
      <c r="H85">
        <v>0</v>
      </c>
      <c r="I85">
        <v>0</v>
      </c>
      <c r="J85">
        <v>0</v>
      </c>
      <c r="K85">
        <v>0</v>
      </c>
      <c r="L85">
        <v>1</v>
      </c>
      <c r="M85" t="s">
        <v>52</v>
      </c>
      <c r="N85" t="s">
        <v>163</v>
      </c>
      <c r="O85">
        <v>113</v>
      </c>
      <c r="P85">
        <v>0</v>
      </c>
      <c r="Q85">
        <v>0</v>
      </c>
      <c r="R85">
        <v>0</v>
      </c>
      <c r="S85">
        <f t="shared" si="95"/>
        <v>0</v>
      </c>
      <c r="T85">
        <v>51</v>
      </c>
      <c r="U85">
        <v>58</v>
      </c>
      <c r="V85">
        <v>0</v>
      </c>
      <c r="W85">
        <f t="shared" si="98"/>
        <v>109</v>
      </c>
      <c r="X85">
        <v>0</v>
      </c>
      <c r="Y85">
        <v>0</v>
      </c>
      <c r="Z85">
        <v>0</v>
      </c>
      <c r="AA85">
        <f t="shared" si="96"/>
        <v>0</v>
      </c>
      <c r="AB85">
        <v>0</v>
      </c>
      <c r="AC85">
        <v>0</v>
      </c>
      <c r="AD85">
        <v>0</v>
      </c>
      <c r="AE85">
        <f t="shared" si="97"/>
        <v>0</v>
      </c>
      <c r="AF85">
        <v>0</v>
      </c>
      <c r="AG85">
        <v>0</v>
      </c>
      <c r="AH85">
        <v>0</v>
      </c>
      <c r="AI85">
        <f t="shared" si="72"/>
        <v>0</v>
      </c>
      <c r="AJ85">
        <v>0</v>
      </c>
      <c r="AK85">
        <v>0</v>
      </c>
      <c r="AL85">
        <v>0</v>
      </c>
      <c r="AM85">
        <f t="shared" si="73"/>
        <v>0</v>
      </c>
      <c r="AN85">
        <f t="shared" si="74"/>
        <v>51</v>
      </c>
      <c r="AO85">
        <f t="shared" si="75"/>
        <v>58</v>
      </c>
      <c r="AP85">
        <f t="shared" si="76"/>
        <v>0</v>
      </c>
      <c r="AQ85">
        <f t="shared" si="77"/>
        <v>109</v>
      </c>
      <c r="AR85">
        <v>0</v>
      </c>
      <c r="AS85">
        <v>0</v>
      </c>
      <c r="AT85">
        <v>0</v>
      </c>
      <c r="AU85">
        <f t="shared" si="78"/>
        <v>0</v>
      </c>
      <c r="AV85">
        <v>0</v>
      </c>
      <c r="AW85">
        <v>0</v>
      </c>
      <c r="AX85">
        <v>0</v>
      </c>
      <c r="AY85">
        <f t="shared" si="79"/>
        <v>0</v>
      </c>
      <c r="AZ85">
        <v>0</v>
      </c>
      <c r="BA85">
        <v>0</v>
      </c>
      <c r="BB85">
        <v>0</v>
      </c>
      <c r="BC85">
        <f t="shared" si="80"/>
        <v>0</v>
      </c>
      <c r="BD85">
        <v>0</v>
      </c>
      <c r="BE85">
        <v>0</v>
      </c>
      <c r="BF85">
        <v>0</v>
      </c>
      <c r="BG85">
        <f t="shared" si="59"/>
        <v>0</v>
      </c>
      <c r="BH85">
        <v>0</v>
      </c>
      <c r="BI85">
        <v>0</v>
      </c>
      <c r="BJ85">
        <v>0</v>
      </c>
      <c r="BK85">
        <f t="shared" si="81"/>
        <v>0</v>
      </c>
      <c r="BL85">
        <f t="shared" si="64"/>
        <v>0</v>
      </c>
      <c r="BM85">
        <f t="shared" si="60"/>
        <v>0</v>
      </c>
      <c r="BN85">
        <v>0</v>
      </c>
      <c r="BO85">
        <v>0</v>
      </c>
      <c r="BP85">
        <v>0</v>
      </c>
      <c r="BQ85">
        <v>0</v>
      </c>
      <c r="BR85">
        <f t="shared" si="82"/>
        <v>0</v>
      </c>
      <c r="BS85">
        <v>0</v>
      </c>
      <c r="BT85">
        <v>0</v>
      </c>
      <c r="BU85">
        <v>0</v>
      </c>
      <c r="BV85">
        <f t="shared" si="83"/>
        <v>0</v>
      </c>
      <c r="BW85">
        <v>0</v>
      </c>
      <c r="BX85">
        <v>0</v>
      </c>
      <c r="BY85">
        <v>0</v>
      </c>
      <c r="BZ85">
        <f t="shared" si="84"/>
        <v>0</v>
      </c>
      <c r="CA85">
        <v>0</v>
      </c>
      <c r="CB85">
        <v>0</v>
      </c>
      <c r="CC85">
        <v>0</v>
      </c>
      <c r="CD85">
        <f t="shared" si="85"/>
        <v>0</v>
      </c>
      <c r="CE85">
        <v>0</v>
      </c>
      <c r="CF85">
        <v>0</v>
      </c>
      <c r="CG85">
        <v>0</v>
      </c>
      <c r="CH85">
        <f t="shared" si="86"/>
        <v>0</v>
      </c>
      <c r="CI85">
        <v>0</v>
      </c>
      <c r="CJ85">
        <v>0</v>
      </c>
      <c r="CK85">
        <v>0</v>
      </c>
      <c r="CL85">
        <f t="shared" si="87"/>
        <v>0</v>
      </c>
      <c r="CM85">
        <v>0</v>
      </c>
      <c r="CN85">
        <v>0</v>
      </c>
      <c r="CO85">
        <v>0</v>
      </c>
      <c r="CP85">
        <f t="shared" si="88"/>
        <v>0</v>
      </c>
      <c r="CQ85">
        <v>0</v>
      </c>
      <c r="CR85">
        <v>0</v>
      </c>
      <c r="CS85">
        <v>0</v>
      </c>
      <c r="CT85">
        <f t="shared" si="89"/>
        <v>0</v>
      </c>
      <c r="CU85">
        <v>0</v>
      </c>
      <c r="CV85">
        <v>0</v>
      </c>
      <c r="CW85">
        <v>0</v>
      </c>
      <c r="CX85">
        <f t="shared" si="90"/>
        <v>0</v>
      </c>
    </row>
    <row r="86" spans="1:102" ht="24" customHeight="1">
      <c r="A86">
        <v>83</v>
      </c>
      <c r="B86" t="s">
        <v>43</v>
      </c>
      <c r="C86" t="s">
        <v>193</v>
      </c>
      <c r="D86" t="s">
        <v>265</v>
      </c>
      <c r="E86" t="s">
        <v>42</v>
      </c>
      <c r="F86" t="s">
        <v>41</v>
      </c>
      <c r="G86" t="s">
        <v>51</v>
      </c>
      <c r="H86">
        <v>0</v>
      </c>
      <c r="I86">
        <v>0</v>
      </c>
      <c r="J86">
        <v>0</v>
      </c>
      <c r="K86">
        <v>0</v>
      </c>
      <c r="L86">
        <v>1</v>
      </c>
      <c r="M86" t="s">
        <v>154</v>
      </c>
      <c r="N86" t="s">
        <v>163</v>
      </c>
      <c r="O86">
        <v>300</v>
      </c>
      <c r="P86">
        <v>0</v>
      </c>
      <c r="Q86">
        <v>0</v>
      </c>
      <c r="R86">
        <v>0</v>
      </c>
      <c r="S86">
        <f t="shared" si="95"/>
        <v>0</v>
      </c>
      <c r="T86">
        <v>118</v>
      </c>
      <c r="U86">
        <v>182</v>
      </c>
      <c r="V86">
        <v>0</v>
      </c>
      <c r="W86">
        <f t="shared" si="98"/>
        <v>300</v>
      </c>
      <c r="X86">
        <v>0</v>
      </c>
      <c r="Y86">
        <v>0</v>
      </c>
      <c r="Z86">
        <v>0</v>
      </c>
      <c r="AA86">
        <f t="shared" si="96"/>
        <v>0</v>
      </c>
      <c r="AB86">
        <v>0</v>
      </c>
      <c r="AC86">
        <v>0</v>
      </c>
      <c r="AD86">
        <v>0</v>
      </c>
      <c r="AE86">
        <f t="shared" si="97"/>
        <v>0</v>
      </c>
      <c r="AF86">
        <v>0</v>
      </c>
      <c r="AG86">
        <v>0</v>
      </c>
      <c r="AH86">
        <v>0</v>
      </c>
      <c r="AI86">
        <f t="shared" si="72"/>
        <v>0</v>
      </c>
      <c r="AJ86">
        <v>0</v>
      </c>
      <c r="AK86">
        <v>0</v>
      </c>
      <c r="AL86">
        <v>0</v>
      </c>
      <c r="AM86">
        <f t="shared" si="73"/>
        <v>0</v>
      </c>
      <c r="AN86">
        <f t="shared" si="74"/>
        <v>118</v>
      </c>
      <c r="AO86">
        <f t="shared" si="75"/>
        <v>182</v>
      </c>
      <c r="AP86">
        <f t="shared" si="76"/>
        <v>0</v>
      </c>
      <c r="AQ86">
        <f t="shared" si="77"/>
        <v>300</v>
      </c>
      <c r="AR86">
        <v>0</v>
      </c>
      <c r="AS86">
        <v>0</v>
      </c>
      <c r="AT86">
        <v>0</v>
      </c>
      <c r="AU86">
        <f t="shared" si="78"/>
        <v>0</v>
      </c>
      <c r="AV86">
        <v>0</v>
      </c>
      <c r="AW86">
        <v>0</v>
      </c>
      <c r="AX86">
        <v>0</v>
      </c>
      <c r="AY86">
        <f t="shared" si="79"/>
        <v>0</v>
      </c>
      <c r="AZ86">
        <v>0</v>
      </c>
      <c r="BA86">
        <v>0</v>
      </c>
      <c r="BB86">
        <v>0</v>
      </c>
      <c r="BC86">
        <f t="shared" si="80"/>
        <v>0</v>
      </c>
      <c r="BD86">
        <v>150</v>
      </c>
      <c r="BE86">
        <v>150</v>
      </c>
      <c r="BF86">
        <v>0</v>
      </c>
      <c r="BG86">
        <f t="shared" si="59"/>
        <v>300</v>
      </c>
      <c r="BH86">
        <v>0</v>
      </c>
      <c r="BI86">
        <v>0</v>
      </c>
      <c r="BJ86">
        <v>0</v>
      </c>
      <c r="BK86">
        <f t="shared" si="81"/>
        <v>300</v>
      </c>
      <c r="BL86">
        <f t="shared" si="64"/>
        <v>150</v>
      </c>
      <c r="BM86">
        <f t="shared" si="60"/>
        <v>150</v>
      </c>
      <c r="BN86">
        <v>0</v>
      </c>
      <c r="BO86">
        <v>0</v>
      </c>
      <c r="BP86">
        <v>0</v>
      </c>
      <c r="BQ86">
        <v>0</v>
      </c>
      <c r="BR86">
        <f t="shared" si="82"/>
        <v>0</v>
      </c>
      <c r="BS86">
        <v>0</v>
      </c>
      <c r="BT86">
        <v>0</v>
      </c>
      <c r="BU86">
        <v>0</v>
      </c>
      <c r="BV86">
        <f t="shared" si="83"/>
        <v>0</v>
      </c>
      <c r="BW86">
        <v>0</v>
      </c>
      <c r="BX86">
        <v>0</v>
      </c>
      <c r="BY86">
        <v>0</v>
      </c>
      <c r="BZ86">
        <f t="shared" si="84"/>
        <v>0</v>
      </c>
      <c r="CA86">
        <v>0</v>
      </c>
      <c r="CB86">
        <v>0</v>
      </c>
      <c r="CC86">
        <v>0</v>
      </c>
      <c r="CD86">
        <f t="shared" si="85"/>
        <v>0</v>
      </c>
      <c r="CE86">
        <v>0</v>
      </c>
      <c r="CF86">
        <v>0</v>
      </c>
      <c r="CG86">
        <v>0</v>
      </c>
      <c r="CH86">
        <f t="shared" si="86"/>
        <v>0</v>
      </c>
      <c r="CI86">
        <v>0</v>
      </c>
      <c r="CJ86">
        <v>0</v>
      </c>
      <c r="CK86">
        <v>0</v>
      </c>
      <c r="CL86">
        <f t="shared" si="87"/>
        <v>0</v>
      </c>
      <c r="CM86">
        <v>0</v>
      </c>
      <c r="CN86">
        <v>0</v>
      </c>
      <c r="CO86">
        <v>0</v>
      </c>
      <c r="CP86">
        <f t="shared" si="88"/>
        <v>0</v>
      </c>
      <c r="CQ86">
        <v>0</v>
      </c>
      <c r="CR86">
        <v>0</v>
      </c>
      <c r="CS86">
        <v>0</v>
      </c>
      <c r="CT86">
        <f t="shared" si="89"/>
        <v>0</v>
      </c>
      <c r="CU86">
        <v>150</v>
      </c>
      <c r="CV86">
        <v>150</v>
      </c>
      <c r="CW86">
        <v>0</v>
      </c>
      <c r="CX86">
        <f t="shared" si="90"/>
        <v>300</v>
      </c>
    </row>
    <row r="87" spans="1:102" ht="24" customHeight="1">
      <c r="A87">
        <v>84</v>
      </c>
      <c r="B87" t="s">
        <v>43</v>
      </c>
      <c r="C87" t="s">
        <v>50</v>
      </c>
      <c r="D87" t="s">
        <v>266</v>
      </c>
      <c r="E87" t="s">
        <v>42</v>
      </c>
      <c r="F87" t="s">
        <v>41</v>
      </c>
      <c r="G87" t="s">
        <v>41</v>
      </c>
      <c r="H87">
        <v>0</v>
      </c>
      <c r="I87">
        <v>0</v>
      </c>
      <c r="J87">
        <v>0</v>
      </c>
      <c r="K87">
        <v>0</v>
      </c>
      <c r="L87">
        <v>1</v>
      </c>
      <c r="M87" t="s">
        <v>49</v>
      </c>
      <c r="N87" t="s">
        <v>39</v>
      </c>
      <c r="O87">
        <v>26</v>
      </c>
      <c r="P87">
        <v>0</v>
      </c>
      <c r="Q87">
        <v>0</v>
      </c>
      <c r="R87">
        <v>0</v>
      </c>
      <c r="S87">
        <f t="shared" si="95"/>
        <v>0</v>
      </c>
      <c r="T87">
        <v>0</v>
      </c>
      <c r="U87">
        <v>0</v>
      </c>
      <c r="V87">
        <v>0</v>
      </c>
      <c r="W87">
        <f t="shared" si="98"/>
        <v>0</v>
      </c>
      <c r="X87">
        <v>0</v>
      </c>
      <c r="Y87">
        <v>0</v>
      </c>
      <c r="Z87">
        <v>0</v>
      </c>
      <c r="AA87">
        <f t="shared" si="96"/>
        <v>0</v>
      </c>
      <c r="AB87">
        <v>2</v>
      </c>
      <c r="AC87">
        <v>6</v>
      </c>
      <c r="AD87">
        <v>0</v>
      </c>
      <c r="AE87">
        <f t="shared" si="97"/>
        <v>8</v>
      </c>
      <c r="AF87">
        <v>1</v>
      </c>
      <c r="AG87">
        <v>10</v>
      </c>
      <c r="AH87">
        <v>0</v>
      </c>
      <c r="AI87">
        <f t="shared" si="72"/>
        <v>11</v>
      </c>
      <c r="AJ87">
        <v>0</v>
      </c>
      <c r="AK87">
        <v>6</v>
      </c>
      <c r="AL87">
        <v>0</v>
      </c>
      <c r="AM87">
        <f t="shared" si="73"/>
        <v>6</v>
      </c>
      <c r="AN87">
        <f t="shared" si="74"/>
        <v>3</v>
      </c>
      <c r="AO87">
        <f t="shared" si="75"/>
        <v>22</v>
      </c>
      <c r="AP87">
        <f t="shared" si="76"/>
        <v>0</v>
      </c>
      <c r="AQ87">
        <f t="shared" si="77"/>
        <v>25</v>
      </c>
      <c r="AR87">
        <v>0</v>
      </c>
      <c r="AS87">
        <v>1</v>
      </c>
      <c r="AT87">
        <v>0</v>
      </c>
      <c r="AU87">
        <f t="shared" si="78"/>
        <v>1</v>
      </c>
      <c r="AV87">
        <v>0</v>
      </c>
      <c r="AW87">
        <v>0</v>
      </c>
      <c r="AX87">
        <v>0</v>
      </c>
      <c r="AY87">
        <f t="shared" si="79"/>
        <v>0</v>
      </c>
      <c r="AZ87">
        <v>0</v>
      </c>
      <c r="BA87">
        <v>0</v>
      </c>
      <c r="BB87">
        <v>0</v>
      </c>
      <c r="BC87">
        <f t="shared" si="80"/>
        <v>0</v>
      </c>
      <c r="BD87">
        <v>3</v>
      </c>
      <c r="BE87">
        <v>25</v>
      </c>
      <c r="BF87">
        <v>0</v>
      </c>
      <c r="BG87">
        <f t="shared" si="59"/>
        <v>28</v>
      </c>
      <c r="BH87">
        <v>0</v>
      </c>
      <c r="BI87">
        <v>0</v>
      </c>
      <c r="BJ87">
        <v>0</v>
      </c>
      <c r="BK87">
        <f t="shared" si="81"/>
        <v>29</v>
      </c>
      <c r="BL87">
        <f t="shared" si="64"/>
        <v>3</v>
      </c>
      <c r="BM87">
        <f t="shared" si="60"/>
        <v>26</v>
      </c>
      <c r="BN87">
        <v>0</v>
      </c>
      <c r="BO87">
        <v>0</v>
      </c>
      <c r="BP87">
        <v>1</v>
      </c>
      <c r="BQ87">
        <v>0</v>
      </c>
      <c r="BR87">
        <f t="shared" si="82"/>
        <v>1</v>
      </c>
      <c r="BS87">
        <v>0</v>
      </c>
      <c r="BT87">
        <v>0</v>
      </c>
      <c r="BU87">
        <v>0</v>
      </c>
      <c r="BV87">
        <f t="shared" si="83"/>
        <v>0</v>
      </c>
      <c r="BW87">
        <v>0</v>
      </c>
      <c r="BX87">
        <v>0</v>
      </c>
      <c r="BY87">
        <v>0</v>
      </c>
      <c r="BZ87">
        <f t="shared" si="84"/>
        <v>0</v>
      </c>
      <c r="CA87">
        <v>0</v>
      </c>
      <c r="CB87">
        <v>0</v>
      </c>
      <c r="CC87">
        <v>0</v>
      </c>
      <c r="CD87">
        <f t="shared" si="85"/>
        <v>0</v>
      </c>
      <c r="CE87">
        <v>0</v>
      </c>
      <c r="CF87">
        <v>0</v>
      </c>
      <c r="CG87">
        <v>0</v>
      </c>
      <c r="CH87">
        <f t="shared" si="86"/>
        <v>0</v>
      </c>
      <c r="CI87">
        <v>0</v>
      </c>
      <c r="CJ87">
        <v>0</v>
      </c>
      <c r="CK87">
        <v>0</v>
      </c>
      <c r="CL87">
        <f t="shared" si="87"/>
        <v>0</v>
      </c>
      <c r="CM87">
        <v>0</v>
      </c>
      <c r="CN87">
        <v>0</v>
      </c>
      <c r="CO87">
        <v>0</v>
      </c>
      <c r="CP87">
        <f t="shared" si="88"/>
        <v>0</v>
      </c>
      <c r="CQ87">
        <v>0</v>
      </c>
      <c r="CR87">
        <v>0</v>
      </c>
      <c r="CS87">
        <v>0</v>
      </c>
      <c r="CT87">
        <f t="shared" si="89"/>
        <v>0</v>
      </c>
      <c r="CU87">
        <v>3</v>
      </c>
      <c r="CV87">
        <v>25</v>
      </c>
      <c r="CW87">
        <v>0</v>
      </c>
      <c r="CX87">
        <f t="shared" si="90"/>
        <v>28</v>
      </c>
    </row>
    <row r="88" spans="1:102" ht="24" customHeight="1">
      <c r="A88">
        <v>85</v>
      </c>
      <c r="B88" t="s">
        <v>43</v>
      </c>
      <c r="C88" t="s">
        <v>232</v>
      </c>
      <c r="D88" t="s">
        <v>268</v>
      </c>
      <c r="E88" t="s">
        <v>42</v>
      </c>
      <c r="F88" t="s">
        <v>41</v>
      </c>
      <c r="G88" t="s">
        <v>48</v>
      </c>
      <c r="H88">
        <v>0</v>
      </c>
      <c r="I88">
        <v>0</v>
      </c>
      <c r="J88">
        <v>0</v>
      </c>
      <c r="K88">
        <v>0</v>
      </c>
      <c r="L88">
        <v>1</v>
      </c>
      <c r="M88" t="s">
        <v>47</v>
      </c>
      <c r="N88" t="s">
        <v>163</v>
      </c>
      <c r="O88">
        <v>40</v>
      </c>
      <c r="P88">
        <v>1</v>
      </c>
      <c r="Q88">
        <v>1</v>
      </c>
      <c r="R88">
        <v>0</v>
      </c>
      <c r="S88">
        <f t="shared" si="95"/>
        <v>2</v>
      </c>
      <c r="T88">
        <v>4</v>
      </c>
      <c r="U88">
        <v>4</v>
      </c>
      <c r="V88">
        <v>0</v>
      </c>
      <c r="W88">
        <f t="shared" si="98"/>
        <v>8</v>
      </c>
      <c r="X88">
        <v>7</v>
      </c>
      <c r="Y88">
        <v>10</v>
      </c>
      <c r="Z88">
        <v>0</v>
      </c>
      <c r="AA88">
        <f t="shared" si="96"/>
        <v>17</v>
      </c>
      <c r="AB88">
        <v>1</v>
      </c>
      <c r="AC88">
        <v>0</v>
      </c>
      <c r="AD88">
        <v>0</v>
      </c>
      <c r="AE88">
        <f t="shared" si="97"/>
        <v>1</v>
      </c>
      <c r="AF88">
        <v>1</v>
      </c>
      <c r="AG88">
        <v>10</v>
      </c>
      <c r="AH88">
        <v>0</v>
      </c>
      <c r="AI88">
        <f t="shared" si="72"/>
        <v>11</v>
      </c>
      <c r="AJ88">
        <v>0</v>
      </c>
      <c r="AK88">
        <v>1</v>
      </c>
      <c r="AL88">
        <v>0</v>
      </c>
      <c r="AM88">
        <f t="shared" si="73"/>
        <v>1</v>
      </c>
      <c r="AN88">
        <v>20</v>
      </c>
      <c r="AO88">
        <f t="shared" si="75"/>
        <v>26</v>
      </c>
      <c r="AP88">
        <f t="shared" si="76"/>
        <v>0</v>
      </c>
      <c r="AQ88">
        <f t="shared" si="77"/>
        <v>46</v>
      </c>
      <c r="AR88">
        <v>0</v>
      </c>
      <c r="AS88">
        <v>1</v>
      </c>
      <c r="AT88">
        <v>0</v>
      </c>
      <c r="AU88">
        <f t="shared" si="78"/>
        <v>1</v>
      </c>
      <c r="AV88">
        <v>0</v>
      </c>
      <c r="AW88">
        <v>0</v>
      </c>
      <c r="AX88">
        <v>0</v>
      </c>
      <c r="AY88">
        <f t="shared" si="79"/>
        <v>0</v>
      </c>
      <c r="AZ88">
        <v>0</v>
      </c>
      <c r="BA88">
        <v>0</v>
      </c>
      <c r="BB88">
        <v>0</v>
      </c>
      <c r="BC88">
        <f t="shared" si="80"/>
        <v>0</v>
      </c>
      <c r="BD88">
        <v>25</v>
      </c>
      <c r="BE88">
        <v>15</v>
      </c>
      <c r="BF88">
        <v>0</v>
      </c>
      <c r="BG88">
        <f t="shared" si="59"/>
        <v>40</v>
      </c>
      <c r="BH88">
        <v>0</v>
      </c>
      <c r="BI88">
        <v>0</v>
      </c>
      <c r="BJ88">
        <v>0</v>
      </c>
      <c r="BK88">
        <f t="shared" si="81"/>
        <v>41</v>
      </c>
      <c r="BL88">
        <f t="shared" si="64"/>
        <v>25</v>
      </c>
      <c r="BM88">
        <f t="shared" si="60"/>
        <v>16</v>
      </c>
      <c r="BN88">
        <v>0</v>
      </c>
      <c r="BO88">
        <v>0</v>
      </c>
      <c r="BP88">
        <v>0</v>
      </c>
      <c r="BQ88">
        <v>0</v>
      </c>
      <c r="BR88">
        <f t="shared" si="82"/>
        <v>0</v>
      </c>
      <c r="BS88">
        <v>0</v>
      </c>
      <c r="BT88">
        <v>0</v>
      </c>
      <c r="BU88">
        <v>0</v>
      </c>
      <c r="BV88">
        <f t="shared" si="83"/>
        <v>0</v>
      </c>
      <c r="BW88">
        <v>0</v>
      </c>
      <c r="BX88">
        <v>0</v>
      </c>
      <c r="BY88">
        <v>0</v>
      </c>
      <c r="BZ88">
        <f t="shared" si="84"/>
        <v>0</v>
      </c>
      <c r="CA88">
        <v>0</v>
      </c>
      <c r="CB88">
        <v>0</v>
      </c>
      <c r="CC88">
        <v>0</v>
      </c>
      <c r="CD88">
        <f t="shared" si="85"/>
        <v>0</v>
      </c>
      <c r="CE88">
        <v>0</v>
      </c>
      <c r="CF88">
        <v>0</v>
      </c>
      <c r="CG88">
        <v>0</v>
      </c>
      <c r="CH88">
        <f t="shared" si="86"/>
        <v>0</v>
      </c>
      <c r="CI88">
        <v>0</v>
      </c>
      <c r="CJ88">
        <v>0</v>
      </c>
      <c r="CK88">
        <v>0</v>
      </c>
      <c r="CL88">
        <f t="shared" si="87"/>
        <v>0</v>
      </c>
      <c r="CM88">
        <v>0</v>
      </c>
      <c r="CN88">
        <v>0</v>
      </c>
      <c r="CO88">
        <v>0</v>
      </c>
      <c r="CP88">
        <f t="shared" si="88"/>
        <v>0</v>
      </c>
      <c r="CQ88">
        <v>0</v>
      </c>
      <c r="CR88">
        <v>0</v>
      </c>
      <c r="CS88">
        <v>0</v>
      </c>
      <c r="CT88">
        <f t="shared" si="89"/>
        <v>0</v>
      </c>
      <c r="CU88">
        <v>20</v>
      </c>
      <c r="CV88">
        <v>20</v>
      </c>
      <c r="CW88">
        <v>0</v>
      </c>
      <c r="CX88">
        <f t="shared" si="90"/>
        <v>40</v>
      </c>
    </row>
    <row r="89" spans="1:102" ht="24" customHeight="1">
      <c r="A89">
        <v>86</v>
      </c>
      <c r="B89" t="s">
        <v>46</v>
      </c>
      <c r="C89" t="s">
        <v>233</v>
      </c>
      <c r="D89" t="s">
        <v>258</v>
      </c>
      <c r="E89" t="s">
        <v>42</v>
      </c>
      <c r="F89" t="s">
        <v>41</v>
      </c>
      <c r="G89" t="s">
        <v>41</v>
      </c>
      <c r="H89">
        <v>0</v>
      </c>
      <c r="I89">
        <v>1</v>
      </c>
      <c r="J89">
        <v>0</v>
      </c>
      <c r="K89">
        <v>0</v>
      </c>
      <c r="L89">
        <v>0</v>
      </c>
      <c r="M89" t="s">
        <v>45</v>
      </c>
      <c r="N89" t="s">
        <v>44</v>
      </c>
      <c r="O89">
        <v>6</v>
      </c>
      <c r="P89">
        <v>0</v>
      </c>
      <c r="Q89">
        <v>0</v>
      </c>
      <c r="R89">
        <v>0</v>
      </c>
      <c r="S89">
        <f t="shared" si="95"/>
        <v>0</v>
      </c>
      <c r="T89">
        <v>0</v>
      </c>
      <c r="U89">
        <v>0</v>
      </c>
      <c r="V89">
        <v>0</v>
      </c>
      <c r="W89">
        <f t="shared" si="98"/>
        <v>0</v>
      </c>
      <c r="X89">
        <v>0</v>
      </c>
      <c r="Y89">
        <v>0</v>
      </c>
      <c r="Z89">
        <v>0</v>
      </c>
      <c r="AA89">
        <f t="shared" si="96"/>
        <v>0</v>
      </c>
      <c r="AB89">
        <v>1</v>
      </c>
      <c r="AC89">
        <v>0</v>
      </c>
      <c r="AD89">
        <v>0</v>
      </c>
      <c r="AE89">
        <f t="shared" si="97"/>
        <v>1</v>
      </c>
      <c r="AF89">
        <v>5</v>
      </c>
      <c r="AG89">
        <v>0</v>
      </c>
      <c r="AH89">
        <v>0</v>
      </c>
      <c r="AI89">
        <f t="shared" si="72"/>
        <v>5</v>
      </c>
      <c r="AJ89">
        <v>0</v>
      </c>
      <c r="AK89">
        <v>0</v>
      </c>
      <c r="AL89">
        <v>0</v>
      </c>
      <c r="AM89">
        <f t="shared" si="73"/>
        <v>0</v>
      </c>
      <c r="AN89">
        <f>T89+X89+AB89+AF89+AJ89</f>
        <v>6</v>
      </c>
      <c r="AO89">
        <f t="shared" si="75"/>
        <v>0</v>
      </c>
      <c r="AP89">
        <f t="shared" si="76"/>
        <v>0</v>
      </c>
      <c r="AQ89">
        <f t="shared" si="77"/>
        <v>6</v>
      </c>
      <c r="AR89">
        <v>0</v>
      </c>
      <c r="AS89">
        <v>0</v>
      </c>
      <c r="AT89">
        <v>0</v>
      </c>
      <c r="AU89">
        <f t="shared" si="78"/>
        <v>0</v>
      </c>
      <c r="AV89">
        <v>0</v>
      </c>
      <c r="AW89">
        <v>0</v>
      </c>
      <c r="AX89">
        <v>0</v>
      </c>
      <c r="AY89">
        <f t="shared" si="79"/>
        <v>0</v>
      </c>
      <c r="AZ89">
        <v>0</v>
      </c>
      <c r="BA89">
        <v>0</v>
      </c>
      <c r="BB89">
        <v>0</v>
      </c>
      <c r="BC89">
        <f t="shared" si="80"/>
        <v>0</v>
      </c>
      <c r="BD89">
        <v>6</v>
      </c>
      <c r="BE89">
        <v>0</v>
      </c>
      <c r="BF89">
        <v>0</v>
      </c>
      <c r="BG89">
        <f t="shared" si="59"/>
        <v>6</v>
      </c>
      <c r="BH89">
        <v>0</v>
      </c>
      <c r="BI89">
        <v>0</v>
      </c>
      <c r="BJ89">
        <v>0</v>
      </c>
      <c r="BK89">
        <f t="shared" si="81"/>
        <v>6</v>
      </c>
      <c r="BL89">
        <f t="shared" si="64"/>
        <v>6</v>
      </c>
      <c r="BM89">
        <f t="shared" si="60"/>
        <v>0</v>
      </c>
      <c r="BN89">
        <v>0</v>
      </c>
      <c r="BO89">
        <v>0</v>
      </c>
      <c r="BP89">
        <v>0</v>
      </c>
      <c r="BQ89">
        <v>0</v>
      </c>
      <c r="BR89">
        <f t="shared" si="82"/>
        <v>0</v>
      </c>
      <c r="BS89">
        <v>0</v>
      </c>
      <c r="BT89">
        <v>0</v>
      </c>
      <c r="BU89">
        <v>0</v>
      </c>
      <c r="BV89">
        <f t="shared" si="83"/>
        <v>0</v>
      </c>
      <c r="BW89">
        <v>0</v>
      </c>
      <c r="BX89">
        <v>0</v>
      </c>
      <c r="BY89">
        <v>0</v>
      </c>
      <c r="BZ89">
        <f t="shared" si="84"/>
        <v>0</v>
      </c>
      <c r="CA89">
        <v>0</v>
      </c>
      <c r="CB89">
        <v>0</v>
      </c>
      <c r="CC89">
        <v>0</v>
      </c>
      <c r="CD89">
        <f t="shared" si="85"/>
        <v>0</v>
      </c>
      <c r="CE89">
        <v>0</v>
      </c>
      <c r="CF89">
        <v>0</v>
      </c>
      <c r="CG89">
        <v>0</v>
      </c>
      <c r="CH89">
        <f t="shared" si="86"/>
        <v>0</v>
      </c>
      <c r="CI89">
        <v>0</v>
      </c>
      <c r="CJ89">
        <v>0</v>
      </c>
      <c r="CK89">
        <v>0</v>
      </c>
      <c r="CL89">
        <f t="shared" si="87"/>
        <v>0</v>
      </c>
      <c r="CM89">
        <v>0</v>
      </c>
      <c r="CN89">
        <v>0</v>
      </c>
      <c r="CO89">
        <v>0</v>
      </c>
      <c r="CP89">
        <f t="shared" si="88"/>
        <v>0</v>
      </c>
      <c r="CQ89">
        <v>0</v>
      </c>
      <c r="CR89">
        <v>0</v>
      </c>
      <c r="CS89">
        <v>0</v>
      </c>
      <c r="CT89">
        <f t="shared" si="89"/>
        <v>0</v>
      </c>
      <c r="CU89">
        <v>6</v>
      </c>
      <c r="CV89">
        <v>0</v>
      </c>
      <c r="CW89">
        <v>0</v>
      </c>
      <c r="CX89">
        <f t="shared" si="90"/>
        <v>6</v>
      </c>
    </row>
    <row r="90" spans="1:102" ht="24" customHeight="1">
      <c r="A90">
        <v>87</v>
      </c>
      <c r="B90" t="s">
        <v>46</v>
      </c>
      <c r="C90" t="s">
        <v>168</v>
      </c>
      <c r="D90" t="s">
        <v>258</v>
      </c>
      <c r="E90" t="s">
        <v>42</v>
      </c>
      <c r="F90" t="s">
        <v>41</v>
      </c>
      <c r="G90" t="s">
        <v>41</v>
      </c>
      <c r="H90">
        <v>1</v>
      </c>
      <c r="I90">
        <v>0</v>
      </c>
      <c r="J90">
        <v>0</v>
      </c>
      <c r="K90">
        <v>0</v>
      </c>
      <c r="L90">
        <v>0</v>
      </c>
      <c r="M90" t="s">
        <v>45</v>
      </c>
      <c r="N90" t="s">
        <v>44</v>
      </c>
      <c r="O90">
        <v>5</v>
      </c>
      <c r="P90">
        <v>0</v>
      </c>
      <c r="Q90">
        <v>0</v>
      </c>
      <c r="R90">
        <v>0</v>
      </c>
      <c r="S90">
        <f t="shared" si="95"/>
        <v>0</v>
      </c>
      <c r="T90">
        <v>0</v>
      </c>
      <c r="U90">
        <v>0</v>
      </c>
      <c r="V90">
        <v>0</v>
      </c>
      <c r="W90">
        <f t="shared" si="98"/>
        <v>0</v>
      </c>
      <c r="X90">
        <v>0</v>
      </c>
      <c r="Y90">
        <v>0</v>
      </c>
      <c r="Z90">
        <v>0</v>
      </c>
      <c r="AA90">
        <f t="shared" si="96"/>
        <v>0</v>
      </c>
      <c r="AB90">
        <v>1</v>
      </c>
      <c r="AC90">
        <v>0</v>
      </c>
      <c r="AD90">
        <v>0</v>
      </c>
      <c r="AE90">
        <f t="shared" si="97"/>
        <v>1</v>
      </c>
      <c r="AF90">
        <v>4</v>
      </c>
      <c r="AG90">
        <v>0</v>
      </c>
      <c r="AH90">
        <v>0</v>
      </c>
      <c r="AI90">
        <f t="shared" si="72"/>
        <v>4</v>
      </c>
      <c r="AJ90">
        <v>0</v>
      </c>
      <c r="AK90">
        <v>0</v>
      </c>
      <c r="AL90">
        <v>0</v>
      </c>
      <c r="AM90">
        <f t="shared" si="73"/>
        <v>0</v>
      </c>
      <c r="AN90">
        <f>T90+X90+AB90+AF90+AJ90</f>
        <v>5</v>
      </c>
      <c r="AO90">
        <f t="shared" si="75"/>
        <v>0</v>
      </c>
      <c r="AP90">
        <f t="shared" si="76"/>
        <v>0</v>
      </c>
      <c r="AQ90">
        <f t="shared" si="77"/>
        <v>5</v>
      </c>
      <c r="AR90">
        <v>0</v>
      </c>
      <c r="AS90">
        <v>0</v>
      </c>
      <c r="AT90">
        <v>0</v>
      </c>
      <c r="AU90">
        <f t="shared" si="78"/>
        <v>0</v>
      </c>
      <c r="AV90">
        <v>0</v>
      </c>
      <c r="AW90">
        <v>0</v>
      </c>
      <c r="AX90">
        <v>0</v>
      </c>
      <c r="AY90">
        <f t="shared" si="79"/>
        <v>0</v>
      </c>
      <c r="AZ90">
        <v>0</v>
      </c>
      <c r="BA90">
        <v>0</v>
      </c>
      <c r="BB90">
        <v>0</v>
      </c>
      <c r="BC90">
        <f t="shared" si="80"/>
        <v>0</v>
      </c>
      <c r="BD90">
        <v>5</v>
      </c>
      <c r="BE90">
        <v>0</v>
      </c>
      <c r="BF90">
        <v>0</v>
      </c>
      <c r="BG90">
        <f t="shared" si="59"/>
        <v>5</v>
      </c>
      <c r="BH90">
        <v>0</v>
      </c>
      <c r="BI90">
        <v>0</v>
      </c>
      <c r="BJ90">
        <v>0</v>
      </c>
      <c r="BK90">
        <f t="shared" si="81"/>
        <v>5</v>
      </c>
      <c r="BL90">
        <f t="shared" si="64"/>
        <v>5</v>
      </c>
      <c r="BM90">
        <f t="shared" si="60"/>
        <v>0</v>
      </c>
      <c r="BN90">
        <v>0</v>
      </c>
      <c r="BO90">
        <v>0</v>
      </c>
      <c r="BP90">
        <v>0</v>
      </c>
      <c r="BQ90">
        <v>0</v>
      </c>
      <c r="BR90">
        <f t="shared" si="82"/>
        <v>0</v>
      </c>
      <c r="BS90">
        <v>0</v>
      </c>
      <c r="BT90">
        <v>0</v>
      </c>
      <c r="BU90">
        <v>0</v>
      </c>
      <c r="BV90">
        <f t="shared" si="83"/>
        <v>0</v>
      </c>
      <c r="BW90">
        <v>0</v>
      </c>
      <c r="BX90">
        <v>0</v>
      </c>
      <c r="BY90">
        <v>0</v>
      </c>
      <c r="BZ90">
        <f t="shared" si="84"/>
        <v>0</v>
      </c>
      <c r="CA90">
        <v>0</v>
      </c>
      <c r="CB90">
        <v>0</v>
      </c>
      <c r="CC90">
        <v>0</v>
      </c>
      <c r="CD90">
        <f t="shared" si="85"/>
        <v>0</v>
      </c>
      <c r="CE90">
        <v>0</v>
      </c>
      <c r="CF90">
        <v>0</v>
      </c>
      <c r="CG90">
        <v>0</v>
      </c>
      <c r="CH90">
        <f t="shared" si="86"/>
        <v>0</v>
      </c>
      <c r="CI90">
        <v>0</v>
      </c>
      <c r="CJ90">
        <v>0</v>
      </c>
      <c r="CK90">
        <v>0</v>
      </c>
      <c r="CL90">
        <f t="shared" si="87"/>
        <v>0</v>
      </c>
      <c r="CM90">
        <v>0</v>
      </c>
      <c r="CN90">
        <v>0</v>
      </c>
      <c r="CO90">
        <v>0</v>
      </c>
      <c r="CP90">
        <f t="shared" si="88"/>
        <v>0</v>
      </c>
      <c r="CQ90">
        <v>0</v>
      </c>
      <c r="CR90">
        <v>0</v>
      </c>
      <c r="CS90">
        <v>0</v>
      </c>
      <c r="CT90">
        <f t="shared" si="89"/>
        <v>0</v>
      </c>
      <c r="CU90">
        <v>5</v>
      </c>
      <c r="CV90">
        <v>0</v>
      </c>
      <c r="CW90">
        <v>0</v>
      </c>
      <c r="CX90">
        <f t="shared" si="90"/>
        <v>5</v>
      </c>
    </row>
    <row r="91" spans="1:102" ht="24" customHeight="1">
      <c r="A91">
        <v>88</v>
      </c>
      <c r="B91" t="s">
        <v>43</v>
      </c>
      <c r="C91" t="s">
        <v>167</v>
      </c>
      <c r="D91" t="s">
        <v>277</v>
      </c>
      <c r="E91" t="s">
        <v>42</v>
      </c>
      <c r="F91" t="s">
        <v>41</v>
      </c>
      <c r="G91" t="s">
        <v>41</v>
      </c>
      <c r="H91">
        <v>0</v>
      </c>
      <c r="I91">
        <v>0</v>
      </c>
      <c r="J91">
        <v>0</v>
      </c>
      <c r="K91">
        <v>0</v>
      </c>
      <c r="L91">
        <v>1</v>
      </c>
      <c r="M91" t="s">
        <v>40</v>
      </c>
      <c r="N91" t="s">
        <v>39</v>
      </c>
      <c r="O91">
        <v>16</v>
      </c>
      <c r="P91">
        <v>0</v>
      </c>
      <c r="Q91">
        <v>0</v>
      </c>
      <c r="R91">
        <v>0</v>
      </c>
      <c r="S91">
        <f t="shared" si="95"/>
        <v>0</v>
      </c>
      <c r="T91">
        <v>0</v>
      </c>
      <c r="U91">
        <v>0</v>
      </c>
      <c r="V91">
        <v>0</v>
      </c>
      <c r="W91">
        <f t="shared" si="98"/>
        <v>0</v>
      </c>
      <c r="X91">
        <v>0</v>
      </c>
      <c r="Y91">
        <v>0</v>
      </c>
      <c r="Z91">
        <v>0</v>
      </c>
      <c r="AA91">
        <f t="shared" si="96"/>
        <v>0</v>
      </c>
      <c r="AB91">
        <v>1</v>
      </c>
      <c r="AC91">
        <v>6</v>
      </c>
      <c r="AD91">
        <v>0</v>
      </c>
      <c r="AE91">
        <f t="shared" si="97"/>
        <v>7</v>
      </c>
      <c r="AF91">
        <v>1</v>
      </c>
      <c r="AG91">
        <v>8</v>
      </c>
      <c r="AH91">
        <v>0</v>
      </c>
      <c r="AI91">
        <f t="shared" si="72"/>
        <v>9</v>
      </c>
      <c r="AJ91">
        <v>0</v>
      </c>
      <c r="AK91">
        <v>0</v>
      </c>
      <c r="AL91">
        <v>0</v>
      </c>
      <c r="AM91">
        <f t="shared" si="73"/>
        <v>0</v>
      </c>
      <c r="AN91">
        <f>T91+X91+AB91+AF91+AJ91</f>
        <v>2</v>
      </c>
      <c r="AO91">
        <f t="shared" si="75"/>
        <v>14</v>
      </c>
      <c r="AP91">
        <f t="shared" si="76"/>
        <v>0</v>
      </c>
      <c r="AQ91">
        <f t="shared" si="77"/>
        <v>16</v>
      </c>
      <c r="AR91">
        <v>0</v>
      </c>
      <c r="AS91">
        <v>0</v>
      </c>
      <c r="AT91">
        <v>0</v>
      </c>
      <c r="AU91">
        <f t="shared" si="78"/>
        <v>0</v>
      </c>
      <c r="AV91">
        <v>0</v>
      </c>
      <c r="AW91">
        <v>0</v>
      </c>
      <c r="AX91">
        <v>0</v>
      </c>
      <c r="AY91">
        <f t="shared" si="79"/>
        <v>0</v>
      </c>
      <c r="AZ91">
        <v>0</v>
      </c>
      <c r="BA91">
        <v>0</v>
      </c>
      <c r="BB91">
        <v>0</v>
      </c>
      <c r="BC91">
        <f t="shared" si="80"/>
        <v>0</v>
      </c>
      <c r="BD91">
        <v>1</v>
      </c>
      <c r="BE91">
        <v>14</v>
      </c>
      <c r="BF91">
        <v>0</v>
      </c>
      <c r="BG91">
        <f t="shared" si="59"/>
        <v>15</v>
      </c>
      <c r="BH91">
        <v>1</v>
      </c>
      <c r="BI91">
        <v>0</v>
      </c>
      <c r="BJ91">
        <v>0</v>
      </c>
      <c r="BK91">
        <f>BH91+BI91+BJ91</f>
        <v>1</v>
      </c>
      <c r="BL91">
        <f t="shared" si="64"/>
        <v>2</v>
      </c>
      <c r="BM91">
        <f t="shared" si="60"/>
        <v>14</v>
      </c>
      <c r="BN91">
        <v>0</v>
      </c>
      <c r="BO91">
        <v>0</v>
      </c>
      <c r="BP91">
        <v>0</v>
      </c>
      <c r="BQ91">
        <v>0</v>
      </c>
      <c r="BR91">
        <f t="shared" si="82"/>
        <v>0</v>
      </c>
      <c r="BS91">
        <v>0</v>
      </c>
      <c r="BT91">
        <v>0</v>
      </c>
      <c r="BU91">
        <v>0</v>
      </c>
      <c r="BV91">
        <f t="shared" si="83"/>
        <v>0</v>
      </c>
      <c r="BW91">
        <v>0</v>
      </c>
      <c r="BX91">
        <v>0</v>
      </c>
      <c r="BY91">
        <v>0</v>
      </c>
      <c r="BZ91">
        <f t="shared" si="84"/>
        <v>0</v>
      </c>
      <c r="CA91">
        <v>0</v>
      </c>
      <c r="CB91">
        <v>0</v>
      </c>
      <c r="CC91">
        <v>0</v>
      </c>
      <c r="CD91">
        <f t="shared" si="85"/>
        <v>0</v>
      </c>
      <c r="CE91">
        <v>0</v>
      </c>
      <c r="CF91">
        <v>0</v>
      </c>
      <c r="CG91">
        <v>0</v>
      </c>
      <c r="CH91">
        <f t="shared" si="86"/>
        <v>0</v>
      </c>
      <c r="CI91">
        <v>0</v>
      </c>
      <c r="CJ91">
        <v>0</v>
      </c>
      <c r="CK91">
        <v>0</v>
      </c>
      <c r="CL91">
        <f t="shared" si="87"/>
        <v>0</v>
      </c>
      <c r="CM91">
        <v>0</v>
      </c>
      <c r="CN91">
        <v>0</v>
      </c>
      <c r="CO91">
        <v>0</v>
      </c>
      <c r="CP91">
        <f t="shared" si="88"/>
        <v>0</v>
      </c>
      <c r="CQ91">
        <v>0</v>
      </c>
      <c r="CR91">
        <v>0</v>
      </c>
      <c r="CS91">
        <v>0</v>
      </c>
      <c r="CT91">
        <f t="shared" si="89"/>
        <v>0</v>
      </c>
      <c r="CU91">
        <v>2</v>
      </c>
      <c r="CV91">
        <v>14</v>
      </c>
      <c r="CW91">
        <v>0</v>
      </c>
      <c r="CX91">
        <f t="shared" si="90"/>
        <v>16</v>
      </c>
    </row>
    <row r="92" spans="1:102" ht="24" customHeight="1">
      <c r="A92" t="s">
        <v>166</v>
      </c>
      <c r="B92" t="s">
        <v>166</v>
      </c>
      <c r="C92" t="s">
        <v>166</v>
      </c>
      <c r="D92" t="s">
        <v>166</v>
      </c>
      <c r="E92" t="s">
        <v>166</v>
      </c>
      <c r="F92" t="s">
        <v>166</v>
      </c>
      <c r="G92" t="s">
        <v>166</v>
      </c>
      <c r="H92">
        <f>SUM(H68:H91)</f>
        <v>4</v>
      </c>
      <c r="I92">
        <f>SUM(I68:I91)</f>
        <v>1</v>
      </c>
      <c r="J92">
        <f>SUM(J68:J91)</f>
        <v>0</v>
      </c>
      <c r="K92">
        <f>SUM(K68:K91)</f>
        <v>0</v>
      </c>
      <c r="L92">
        <f>SUM(L4:L91)</f>
        <v>53</v>
      </c>
      <c r="M92" t="s">
        <v>166</v>
      </c>
      <c r="N92" t="s">
        <v>116</v>
      </c>
      <c r="O92">
        <f t="shared" ref="O92:AT92" si="99">SUM(O4:O91)</f>
        <v>4923</v>
      </c>
      <c r="P92">
        <f t="shared" si="99"/>
        <v>68</v>
      </c>
      <c r="Q92">
        <f t="shared" si="99"/>
        <v>63</v>
      </c>
      <c r="R92">
        <f t="shared" si="99"/>
        <v>0</v>
      </c>
      <c r="S92">
        <f t="shared" si="99"/>
        <v>131</v>
      </c>
      <c r="T92">
        <f t="shared" si="99"/>
        <v>1043</v>
      </c>
      <c r="U92">
        <f t="shared" si="99"/>
        <v>1139</v>
      </c>
      <c r="V92">
        <f t="shared" si="99"/>
        <v>0</v>
      </c>
      <c r="W92">
        <f t="shared" si="99"/>
        <v>2182</v>
      </c>
      <c r="X92">
        <f t="shared" si="99"/>
        <v>521</v>
      </c>
      <c r="Y92">
        <f t="shared" si="99"/>
        <v>435</v>
      </c>
      <c r="Z92">
        <f t="shared" si="99"/>
        <v>0</v>
      </c>
      <c r="AA92">
        <f t="shared" si="99"/>
        <v>956</v>
      </c>
      <c r="AB92">
        <f t="shared" si="99"/>
        <v>376</v>
      </c>
      <c r="AC92">
        <f t="shared" si="99"/>
        <v>138</v>
      </c>
      <c r="AD92">
        <f t="shared" si="99"/>
        <v>1</v>
      </c>
      <c r="AE92">
        <f t="shared" si="99"/>
        <v>494</v>
      </c>
      <c r="AF92">
        <f t="shared" si="99"/>
        <v>782</v>
      </c>
      <c r="AG92">
        <f t="shared" si="99"/>
        <v>383</v>
      </c>
      <c r="AH92">
        <f t="shared" si="99"/>
        <v>0</v>
      </c>
      <c r="AI92">
        <f t="shared" si="99"/>
        <v>1165</v>
      </c>
      <c r="AJ92">
        <f t="shared" si="99"/>
        <v>43</v>
      </c>
      <c r="AK92">
        <f t="shared" si="99"/>
        <v>38</v>
      </c>
      <c r="AL92">
        <f t="shared" si="99"/>
        <v>0</v>
      </c>
      <c r="AM92">
        <f t="shared" si="99"/>
        <v>80</v>
      </c>
      <c r="AN92">
        <f t="shared" si="99"/>
        <v>2787</v>
      </c>
      <c r="AO92">
        <f t="shared" si="99"/>
        <v>2171</v>
      </c>
      <c r="AP92">
        <f t="shared" si="99"/>
        <v>1</v>
      </c>
      <c r="AQ92">
        <f t="shared" si="99"/>
        <v>4975</v>
      </c>
      <c r="AR92">
        <f t="shared" si="99"/>
        <v>255</v>
      </c>
      <c r="AS92">
        <f t="shared" si="99"/>
        <v>227</v>
      </c>
      <c r="AT92">
        <f t="shared" si="99"/>
        <v>0</v>
      </c>
      <c r="AU92">
        <f t="shared" si="78"/>
        <v>482</v>
      </c>
      <c r="AV92">
        <f>SUM(AV4:AV91)</f>
        <v>4</v>
      </c>
      <c r="AW92">
        <f>SUM(AW4:AW91)</f>
        <v>10</v>
      </c>
      <c r="AX92">
        <f>SUM(AX4:AX91)</f>
        <v>0</v>
      </c>
      <c r="AY92">
        <f t="shared" si="79"/>
        <v>14</v>
      </c>
      <c r="AZ92">
        <f>SUM(AZ4:AZ91)</f>
        <v>2</v>
      </c>
      <c r="BA92">
        <f>SUM(BA4:BA91)</f>
        <v>1</v>
      </c>
      <c r="BB92">
        <f>SUM(BB4:BB91)</f>
        <v>0</v>
      </c>
      <c r="BC92">
        <f t="shared" si="80"/>
        <v>3</v>
      </c>
      <c r="BD92">
        <f>SUM(BD4:BD91)</f>
        <v>2541</v>
      </c>
      <c r="BE92">
        <f>SUM(BE4:BE91)</f>
        <v>1804</v>
      </c>
      <c r="BF92">
        <f>SUM(BF4:BF91)</f>
        <v>0</v>
      </c>
      <c r="BG92">
        <f t="shared" si="59"/>
        <v>4345</v>
      </c>
      <c r="BH92">
        <v>0</v>
      </c>
      <c r="BI92">
        <v>0</v>
      </c>
      <c r="BJ92">
        <v>0</v>
      </c>
      <c r="BK92">
        <f>SUM(BH92:BJ92)</f>
        <v>0</v>
      </c>
      <c r="BL92">
        <f>SUM(BL4:BL91)</f>
        <v>2800</v>
      </c>
      <c r="BM92">
        <f>SUM(BM4:BM91)</f>
        <v>2042</v>
      </c>
      <c r="BN92">
        <f>SUM(BN4:BN91)</f>
        <v>0</v>
      </c>
      <c r="BO92">
        <f>SUM(BO4:BO91)</f>
        <v>43</v>
      </c>
      <c r="BP92">
        <f>SUM(BP4:BP91)</f>
        <v>15</v>
      </c>
      <c r="BQ92">
        <f>SUM(BQ4:BQ23)</f>
        <v>0</v>
      </c>
      <c r="BR92">
        <f>SUM(BO92:BQ92)</f>
        <v>58</v>
      </c>
      <c r="BS92">
        <f t="shared" ref="BS92:CC92" si="100">SUM(BS4:BS91)</f>
        <v>8</v>
      </c>
      <c r="BT92">
        <f t="shared" si="100"/>
        <v>2</v>
      </c>
      <c r="BU92">
        <f t="shared" si="100"/>
        <v>0</v>
      </c>
      <c r="BV92">
        <f t="shared" si="100"/>
        <v>10</v>
      </c>
      <c r="BW92">
        <f t="shared" si="100"/>
        <v>8</v>
      </c>
      <c r="BX92">
        <f t="shared" si="100"/>
        <v>2</v>
      </c>
      <c r="BY92">
        <f t="shared" si="100"/>
        <v>0</v>
      </c>
      <c r="BZ92">
        <f t="shared" si="100"/>
        <v>10</v>
      </c>
      <c r="CA92">
        <f t="shared" si="100"/>
        <v>2</v>
      </c>
      <c r="CB92">
        <f t="shared" si="100"/>
        <v>11</v>
      </c>
      <c r="CC92">
        <f t="shared" si="100"/>
        <v>0</v>
      </c>
      <c r="CD92">
        <f t="shared" si="85"/>
        <v>13</v>
      </c>
      <c r="CE92">
        <f>SUM(CE4:CE91)</f>
        <v>0</v>
      </c>
      <c r="CF92">
        <f>SUM(CF4:CF91)</f>
        <v>0</v>
      </c>
      <c r="CG92">
        <f>SUM(CG4:CG91)</f>
        <v>0</v>
      </c>
      <c r="CH92">
        <f t="shared" si="86"/>
        <v>0</v>
      </c>
      <c r="CI92">
        <f>SUM(CI4:CI91)</f>
        <v>0</v>
      </c>
      <c r="CJ92">
        <f>SUM(CJ4:CJ91)</f>
        <v>0</v>
      </c>
      <c r="CK92">
        <f>SUM(CK4:CK91)</f>
        <v>0</v>
      </c>
      <c r="CL92">
        <f t="shared" si="87"/>
        <v>0</v>
      </c>
      <c r="CM92">
        <f>SUM(CM4:CM25)</f>
        <v>0</v>
      </c>
      <c r="CN92">
        <f>SUM(CN4:CN25)</f>
        <v>0</v>
      </c>
      <c r="CO92">
        <f>SUM(CO4:CO25)</f>
        <v>0</v>
      </c>
      <c r="CP92">
        <f t="shared" si="88"/>
        <v>0</v>
      </c>
      <c r="CQ92">
        <f>SUM(CQ4:CQ91)</f>
        <v>3</v>
      </c>
      <c r="CR92">
        <f>SUM(CR4:CR91)</f>
        <v>4</v>
      </c>
      <c r="CS92">
        <f>SUM(CS4:CS91)</f>
        <v>0</v>
      </c>
      <c r="CT92">
        <f t="shared" si="89"/>
        <v>7</v>
      </c>
      <c r="CU92">
        <f>SUM(CU4:CU91)</f>
        <v>2680</v>
      </c>
      <c r="CV92">
        <f>SUM(CV4:CV91)</f>
        <v>2038</v>
      </c>
      <c r="CW92">
        <f>SUM(CW5:CW16)</f>
        <v>0</v>
      </c>
      <c r="CX92">
        <f>CU92+CV92</f>
        <v>4718</v>
      </c>
    </row>
    <row r="93" spans="1:102" ht="24" hidden="1" customHeight="1"/>
    <row r="94" spans="1:102" ht="24" hidden="1" customHeight="1"/>
    <row r="95" spans="1:102" ht="24" hidden="1" customHeight="1"/>
    <row r="96" spans="1:102" ht="24" hidden="1" customHeight="1"/>
    <row r="97" spans="2:13" ht="24" hidden="1" customHeight="1"/>
    <row r="98" spans="2:13" ht="24" hidden="1" customHeight="1">
      <c r="B98" t="s">
        <v>38</v>
      </c>
      <c r="F98" t="s">
        <v>37</v>
      </c>
    </row>
    <row r="99" spans="2:13" ht="24" hidden="1" customHeight="1">
      <c r="C99" t="s">
        <v>15</v>
      </c>
      <c r="D99" t="s">
        <v>14</v>
      </c>
      <c r="F99" t="s">
        <v>16</v>
      </c>
      <c r="G99" t="s">
        <v>15</v>
      </c>
      <c r="H99" t="s">
        <v>36</v>
      </c>
      <c r="I99" t="s">
        <v>35</v>
      </c>
      <c r="J99" t="s">
        <v>34</v>
      </c>
      <c r="K99" t="s">
        <v>33</v>
      </c>
      <c r="L99" t="s">
        <v>32</v>
      </c>
      <c r="M99" t="s">
        <v>14</v>
      </c>
    </row>
    <row r="100" spans="2:13" ht="24" hidden="1" customHeight="1">
      <c r="B100" t="s">
        <v>13</v>
      </c>
      <c r="C100" t="s">
        <v>12</v>
      </c>
      <c r="D100">
        <f>P46+T46</f>
        <v>247</v>
      </c>
      <c r="F100" t="s">
        <v>13</v>
      </c>
      <c r="G100" t="s">
        <v>12</v>
      </c>
      <c r="M100">
        <v>384</v>
      </c>
    </row>
    <row r="101" spans="2:13" ht="24" hidden="1" customHeight="1">
      <c r="C101" t="s">
        <v>11</v>
      </c>
      <c r="D101">
        <f>Q46+U46</f>
        <v>289</v>
      </c>
      <c r="G101" t="s">
        <v>11</v>
      </c>
    </row>
    <row r="102" spans="2:13" ht="24" hidden="1" customHeight="1">
      <c r="C102" t="s">
        <v>0</v>
      </c>
      <c r="D102">
        <f>D100+D101</f>
        <v>536</v>
      </c>
      <c r="G102" t="s">
        <v>0</v>
      </c>
      <c r="M102">
        <f>M100</f>
        <v>384</v>
      </c>
    </row>
    <row r="103" spans="2:13" ht="24" hidden="1" customHeight="1">
      <c r="B103" t="s">
        <v>10</v>
      </c>
      <c r="C103" t="s">
        <v>31</v>
      </c>
      <c r="D103">
        <f>S46</f>
        <v>66</v>
      </c>
      <c r="F103" t="s">
        <v>10</v>
      </c>
      <c r="G103" t="s">
        <v>9</v>
      </c>
      <c r="M103">
        <v>154</v>
      </c>
    </row>
    <row r="104" spans="2:13" ht="24" hidden="1" customHeight="1">
      <c r="C104" t="s">
        <v>30</v>
      </c>
      <c r="D104">
        <f>W46</f>
        <v>470</v>
      </c>
      <c r="G104" t="s">
        <v>8</v>
      </c>
      <c r="M104">
        <v>230</v>
      </c>
    </row>
    <row r="105" spans="2:13" ht="24" hidden="1" customHeight="1">
      <c r="C105" t="s">
        <v>0</v>
      </c>
      <c r="D105">
        <f>D103+D104</f>
        <v>536</v>
      </c>
      <c r="G105" t="s">
        <v>29</v>
      </c>
    </row>
    <row r="106" spans="2:13" ht="24" hidden="1" customHeight="1">
      <c r="B106" t="s">
        <v>5</v>
      </c>
      <c r="C106" t="s">
        <v>4</v>
      </c>
      <c r="D106">
        <v>311</v>
      </c>
      <c r="G106" t="s">
        <v>0</v>
      </c>
      <c r="M106">
        <f>M103+M104</f>
        <v>384</v>
      </c>
    </row>
    <row r="107" spans="2:13" ht="24" hidden="1" customHeight="1">
      <c r="C107" t="s">
        <v>3</v>
      </c>
      <c r="D107">
        <v>0</v>
      </c>
      <c r="F107" t="s">
        <v>5</v>
      </c>
      <c r="G107" t="s">
        <v>4</v>
      </c>
      <c r="M107">
        <v>53</v>
      </c>
    </row>
    <row r="108" spans="2:13" ht="24" hidden="1" customHeight="1">
      <c r="C108" t="s">
        <v>2</v>
      </c>
      <c r="D108">
        <v>0</v>
      </c>
      <c r="G108" t="s">
        <v>3</v>
      </c>
    </row>
    <row r="109" spans="2:13" ht="24" hidden="1" customHeight="1">
      <c r="C109" t="s">
        <v>1</v>
      </c>
      <c r="G109" t="s">
        <v>2</v>
      </c>
    </row>
    <row r="110" spans="2:13" ht="24" hidden="1" customHeight="1">
      <c r="C110" t="s">
        <v>0</v>
      </c>
      <c r="D110">
        <v>536</v>
      </c>
      <c r="G110" t="s">
        <v>1</v>
      </c>
      <c r="M110">
        <v>331</v>
      </c>
    </row>
    <row r="111" spans="2:13" ht="24" hidden="1" customHeight="1">
      <c r="G111" t="s">
        <v>0</v>
      </c>
      <c r="M111">
        <f>M107+M108+M109+M110</f>
        <v>384</v>
      </c>
    </row>
    <row r="112" spans="2:13" ht="24" hidden="1" customHeight="1"/>
    <row r="113" spans="2:13" ht="24" hidden="1" customHeight="1"/>
    <row r="114" spans="2:13" ht="24" hidden="1" customHeight="1">
      <c r="F114" t="s">
        <v>28</v>
      </c>
    </row>
    <row r="115" spans="2:13" ht="24" hidden="1" customHeight="1">
      <c r="B115" t="s">
        <v>27</v>
      </c>
    </row>
    <row r="116" spans="2:13" ht="24" hidden="1" customHeight="1">
      <c r="B116" t="s">
        <v>16</v>
      </c>
      <c r="C116" t="s">
        <v>15</v>
      </c>
      <c r="D116" t="s">
        <v>14</v>
      </c>
      <c r="G116" t="s">
        <v>23</v>
      </c>
      <c r="M116">
        <v>8</v>
      </c>
    </row>
    <row r="117" spans="2:13" ht="24" hidden="1" customHeight="1">
      <c r="B117" t="s">
        <v>13</v>
      </c>
      <c r="C117" t="s">
        <v>12</v>
      </c>
      <c r="D117">
        <f>X56+X64</f>
        <v>344</v>
      </c>
      <c r="G117" t="s">
        <v>22</v>
      </c>
      <c r="M117">
        <v>4</v>
      </c>
    </row>
    <row r="118" spans="2:13" ht="24" hidden="1" customHeight="1">
      <c r="C118" t="s">
        <v>11</v>
      </c>
      <c r="D118">
        <f>Y56+Y64</f>
        <v>327</v>
      </c>
    </row>
    <row r="119" spans="2:13" ht="24" hidden="1" customHeight="1">
      <c r="C119" t="s">
        <v>0</v>
      </c>
      <c r="D119">
        <f>D117+D118</f>
        <v>671</v>
      </c>
      <c r="G119" t="s">
        <v>21</v>
      </c>
      <c r="M119">
        <f>M116+M117</f>
        <v>12</v>
      </c>
    </row>
    <row r="120" spans="2:13" ht="24" hidden="1" customHeight="1">
      <c r="B120" t="s">
        <v>10</v>
      </c>
      <c r="C120" t="s">
        <v>26</v>
      </c>
      <c r="D120">
        <v>0</v>
      </c>
    </row>
    <row r="121" spans="2:13" ht="24" hidden="1" customHeight="1">
      <c r="C121" t="s">
        <v>25</v>
      </c>
      <c r="D121">
        <v>0</v>
      </c>
    </row>
    <row r="122" spans="2:13" ht="24" hidden="1" customHeight="1">
      <c r="C122" t="s">
        <v>0</v>
      </c>
      <c r="D122">
        <f>D117+D118</f>
        <v>671</v>
      </c>
    </row>
    <row r="123" spans="2:13" ht="24" hidden="1" customHeight="1">
      <c r="B123" t="s">
        <v>5</v>
      </c>
      <c r="C123" t="s">
        <v>4</v>
      </c>
      <c r="D123">
        <v>400</v>
      </c>
    </row>
    <row r="124" spans="2:13" ht="24" hidden="1" customHeight="1">
      <c r="C124" t="s">
        <v>3</v>
      </c>
      <c r="D124">
        <v>0</v>
      </c>
    </row>
    <row r="125" spans="2:13" ht="24" hidden="1" customHeight="1">
      <c r="C125" t="s">
        <v>2</v>
      </c>
      <c r="D125">
        <v>0</v>
      </c>
      <c r="F125" t="s">
        <v>24</v>
      </c>
    </row>
    <row r="126" spans="2:13" ht="24" hidden="1" customHeight="1">
      <c r="C126" t="s">
        <v>1</v>
      </c>
      <c r="D126">
        <v>271</v>
      </c>
    </row>
    <row r="127" spans="2:13" ht="24" hidden="1" customHeight="1">
      <c r="C127" t="s">
        <v>0</v>
      </c>
      <c r="D127">
        <f>D123+D124+D125+D126</f>
        <v>671</v>
      </c>
      <c r="G127" t="s">
        <v>23</v>
      </c>
      <c r="M127">
        <v>1</v>
      </c>
    </row>
    <row r="128" spans="2:13" ht="24" hidden="1" customHeight="1">
      <c r="G128" t="s">
        <v>22</v>
      </c>
    </row>
    <row r="129" spans="2:13" ht="24" hidden="1" customHeight="1"/>
    <row r="130" spans="2:13" ht="24" hidden="1" customHeight="1">
      <c r="G130" t="s">
        <v>21</v>
      </c>
      <c r="M130">
        <v>1</v>
      </c>
    </row>
    <row r="131" spans="2:13" ht="24" hidden="1" customHeight="1">
      <c r="B131" t="s">
        <v>20</v>
      </c>
    </row>
    <row r="132" spans="2:13" ht="24" hidden="1" customHeight="1">
      <c r="B132" t="s">
        <v>16</v>
      </c>
      <c r="C132" t="s">
        <v>15</v>
      </c>
      <c r="D132" t="s">
        <v>14</v>
      </c>
    </row>
    <row r="133" spans="2:13" ht="24" hidden="1" customHeight="1">
      <c r="B133" t="s">
        <v>13</v>
      </c>
      <c r="C133" t="s">
        <v>12</v>
      </c>
    </row>
    <row r="134" spans="2:13" ht="24" hidden="1" customHeight="1">
      <c r="C134" t="s">
        <v>11</v>
      </c>
    </row>
    <row r="135" spans="2:13" ht="24" hidden="1" customHeight="1">
      <c r="C135" t="s">
        <v>0</v>
      </c>
    </row>
    <row r="136" spans="2:13" ht="24" hidden="1" customHeight="1">
      <c r="B136" t="s">
        <v>10</v>
      </c>
      <c r="C136" t="s">
        <v>19</v>
      </c>
    </row>
    <row r="137" spans="2:13" ht="24" hidden="1" customHeight="1">
      <c r="C137" t="s">
        <v>18</v>
      </c>
    </row>
    <row r="138" spans="2:13" ht="24" hidden="1" customHeight="1">
      <c r="C138" t="s">
        <v>0</v>
      </c>
    </row>
    <row r="139" spans="2:13" ht="24" hidden="1" customHeight="1">
      <c r="B139" t="s">
        <v>5</v>
      </c>
      <c r="C139" t="s">
        <v>4</v>
      </c>
    </row>
    <row r="140" spans="2:13" ht="24" hidden="1" customHeight="1">
      <c r="C140" t="s">
        <v>3</v>
      </c>
    </row>
    <row r="141" spans="2:13" ht="24" hidden="1" customHeight="1">
      <c r="C141" t="s">
        <v>2</v>
      </c>
    </row>
    <row r="142" spans="2:13" ht="24" hidden="1" customHeight="1">
      <c r="C142" t="s">
        <v>1</v>
      </c>
    </row>
    <row r="143" spans="2:13" ht="24" hidden="1" customHeight="1">
      <c r="C143" t="s">
        <v>0</v>
      </c>
    </row>
    <row r="144" spans="2:13" ht="24" hidden="1" customHeight="1"/>
    <row r="145" spans="2:4" ht="24" hidden="1" customHeight="1"/>
    <row r="146" spans="2:4" ht="24" hidden="1" customHeight="1">
      <c r="B146" t="s">
        <v>17</v>
      </c>
    </row>
    <row r="147" spans="2:4" ht="24" hidden="1" customHeight="1">
      <c r="B147" t="s">
        <v>16</v>
      </c>
      <c r="C147" t="s">
        <v>15</v>
      </c>
      <c r="D147" t="s">
        <v>14</v>
      </c>
    </row>
    <row r="148" spans="2:4" ht="24" hidden="1" customHeight="1">
      <c r="B148" t="s">
        <v>13</v>
      </c>
      <c r="C148" t="s">
        <v>12</v>
      </c>
      <c r="D148">
        <v>201</v>
      </c>
    </row>
    <row r="149" spans="2:4" ht="24" hidden="1" customHeight="1">
      <c r="C149" t="s">
        <v>11</v>
      </c>
      <c r="D149">
        <v>192</v>
      </c>
    </row>
    <row r="150" spans="2:4" ht="24" hidden="1" customHeight="1">
      <c r="C150" t="s">
        <v>0</v>
      </c>
      <c r="D150">
        <f>D148+D149</f>
        <v>393</v>
      </c>
    </row>
    <row r="151" spans="2:4" ht="24" hidden="1" customHeight="1">
      <c r="B151" t="s">
        <v>10</v>
      </c>
      <c r="C151" t="s">
        <v>9</v>
      </c>
      <c r="D151">
        <v>170</v>
      </c>
    </row>
    <row r="152" spans="2:4" ht="24" hidden="1" customHeight="1">
      <c r="C152" t="s">
        <v>8</v>
      </c>
      <c r="D152">
        <v>198</v>
      </c>
    </row>
    <row r="153" spans="2:4" ht="24" hidden="1" customHeight="1">
      <c r="C153" t="s">
        <v>7</v>
      </c>
      <c r="D153">
        <v>25</v>
      </c>
    </row>
    <row r="154" spans="2:4" ht="24" hidden="1" customHeight="1">
      <c r="C154" t="s">
        <v>6</v>
      </c>
    </row>
    <row r="155" spans="2:4" ht="24" hidden="1" customHeight="1">
      <c r="C155" t="s">
        <v>0</v>
      </c>
      <c r="D155">
        <f>D151+D152+D153+D154</f>
        <v>393</v>
      </c>
    </row>
    <row r="156" spans="2:4" ht="24" hidden="1" customHeight="1">
      <c r="B156" t="s">
        <v>5</v>
      </c>
      <c r="C156" t="s">
        <v>4</v>
      </c>
      <c r="D156">
        <v>200</v>
      </c>
    </row>
    <row r="157" spans="2:4" ht="24" hidden="1" customHeight="1">
      <c r="C157" t="s">
        <v>3</v>
      </c>
      <c r="D157">
        <v>0</v>
      </c>
    </row>
    <row r="158" spans="2:4" ht="24" hidden="1" customHeight="1">
      <c r="C158" t="s">
        <v>2</v>
      </c>
      <c r="D158">
        <v>0</v>
      </c>
    </row>
    <row r="159" spans="2:4" ht="24" hidden="1" customHeight="1">
      <c r="C159" t="s">
        <v>1</v>
      </c>
      <c r="D159">
        <v>193</v>
      </c>
    </row>
    <row r="160" spans="2:4" ht="24" hidden="1" customHeight="1">
      <c r="C160" t="s">
        <v>0</v>
      </c>
      <c r="D160">
        <f>D156+D157+D158+D159</f>
        <v>393</v>
      </c>
    </row>
    <row r="161" ht="24" hidden="1" customHeight="1"/>
    <row r="162" ht="24" hidden="1" customHeight="1"/>
    <row r="163" ht="24" hidden="1" customHeight="1"/>
  </sheetData>
  <dataValidations count="2">
    <dataValidation type="list" allowBlank="1" showErrorMessage="1" sqref="B4">
      <formula1>"CHARLA,TALLER,ASESORÍA,CAPACITACIÓN,FERIA,SEMINARIO/CONGRESO/CONVERSATORIO"</formula1>
    </dataValidation>
    <dataValidation type="list" allowBlank="1" showErrorMessage="1" sqref="B5:B91">
      <formula1>"CAPACITACIÓN,CHARLA,TALLER,PROCESO,FERIA,DIPLOMADO,CURSO,RECOMENDACION,ASESORÍA,CAPACITACIÓN"</formula1>
    </dataValidation>
  </dataValidations>
  <pageMargins left="0.7" right="0.7" top="0.75" bottom="0.75" header="0.3" footer="0.3"/>
  <legacyDrawing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 escobar</dc:creator>
  <cp:lastModifiedBy>Alejandra Chán</cp:lastModifiedBy>
  <dcterms:created xsi:type="dcterms:W3CDTF">2026-05-07T22:16:21Z</dcterms:created>
  <dcterms:modified xsi:type="dcterms:W3CDTF">2026-05-27T21:06:58Z</dcterms:modified>
</cp:coreProperties>
</file>