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\DOCUMENTOS 2024\COMITÉS\COMITÉ DE DATOS ABIERTOS\01- DTP\"/>
    </mc:Choice>
  </mc:AlternateContent>
  <bookViews>
    <workbookView xWindow="0" yWindow="0" windowWidth="8325" windowHeight="9720"/>
  </bookViews>
  <sheets>
    <sheet name="Hoja1" sheetId="1" r:id="rId1"/>
    <sheet name="Hoja2" sheetId="2" state="hidden" r:id="rId2"/>
  </sheets>
  <definedNames>
    <definedName name="_xlnm._FilterDatabase" localSheetId="0" hidden="1">Hoja1!$A$4:$CV$26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19" i="1" l="1"/>
  <c r="CK20" i="1"/>
  <c r="CK21" i="1"/>
  <c r="CK22" i="1"/>
  <c r="CK23" i="1"/>
  <c r="CK24" i="1"/>
  <c r="CK25" i="1"/>
  <c r="CK26" i="1"/>
  <c r="CS26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O17" i="1"/>
  <c r="CP17" i="1"/>
  <c r="CQ17" i="1"/>
  <c r="CR17" i="1"/>
  <c r="CO18" i="1"/>
  <c r="CP18" i="1"/>
  <c r="CQ18" i="1"/>
  <c r="CU18" i="1" s="1"/>
  <c r="CR18" i="1"/>
  <c r="CO19" i="1"/>
  <c r="CP19" i="1"/>
  <c r="CQ19" i="1"/>
  <c r="CR19" i="1"/>
  <c r="CO20" i="1"/>
  <c r="CP20" i="1"/>
  <c r="CQ20" i="1"/>
  <c r="CR20" i="1"/>
  <c r="CO21" i="1"/>
  <c r="CP21" i="1"/>
  <c r="CQ21" i="1"/>
  <c r="CU21" i="1" s="1"/>
  <c r="CR21" i="1"/>
  <c r="CV21" i="1" s="1"/>
  <c r="CO22" i="1"/>
  <c r="CP22" i="1"/>
  <c r="CQ22" i="1"/>
  <c r="CR22" i="1"/>
  <c r="CO23" i="1"/>
  <c r="CP23" i="1"/>
  <c r="CQ23" i="1"/>
  <c r="CR23" i="1"/>
  <c r="CO24" i="1"/>
  <c r="CP24" i="1"/>
  <c r="CT24" i="1" s="1"/>
  <c r="CQ24" i="1"/>
  <c r="CU24" i="1" s="1"/>
  <c r="CR24" i="1"/>
  <c r="CV24" i="1" s="1"/>
  <c r="CO25" i="1"/>
  <c r="CP25" i="1"/>
  <c r="CQ25" i="1"/>
  <c r="CR25" i="1"/>
  <c r="CV25" i="1" s="1"/>
  <c r="CU17" i="1"/>
  <c r="CV17" i="1"/>
  <c r="CV18" i="1"/>
  <c r="CT19" i="1"/>
  <c r="CU19" i="1"/>
  <c r="CV19" i="1"/>
  <c r="CT20" i="1"/>
  <c r="CU20" i="1"/>
  <c r="CV20" i="1"/>
  <c r="CT22" i="1"/>
  <c r="CU22" i="1"/>
  <c r="CV22" i="1"/>
  <c r="CT23" i="1"/>
  <c r="CW23" i="1" s="1"/>
  <c r="CU23" i="1"/>
  <c r="CV23" i="1"/>
  <c r="CT25" i="1"/>
  <c r="CU25" i="1"/>
  <c r="BI26" i="1"/>
  <c r="BG19" i="1"/>
  <c r="BH19" i="1"/>
  <c r="BI19" i="1"/>
  <c r="BG20" i="1"/>
  <c r="BH20" i="1"/>
  <c r="BI20" i="1"/>
  <c r="BG21" i="1"/>
  <c r="BH21" i="1"/>
  <c r="BI21" i="1"/>
  <c r="BG22" i="1"/>
  <c r="BH22" i="1"/>
  <c r="BI22" i="1"/>
  <c r="BG23" i="1"/>
  <c r="BH23" i="1"/>
  <c r="BI23" i="1"/>
  <c r="BG24" i="1"/>
  <c r="BH24" i="1"/>
  <c r="BI24" i="1"/>
  <c r="BG25" i="1"/>
  <c r="BH25" i="1"/>
  <c r="BI25" i="1"/>
  <c r="AH19" i="1"/>
  <c r="AI19" i="1"/>
  <c r="AJ19" i="1"/>
  <c r="AK19" i="1"/>
  <c r="AL19" i="1"/>
  <c r="AH20" i="1"/>
  <c r="AI20" i="1"/>
  <c r="AJ20" i="1"/>
  <c r="AK20" i="1"/>
  <c r="AL20" i="1"/>
  <c r="AH21" i="1"/>
  <c r="J21" i="1" s="1"/>
  <c r="AI21" i="1"/>
  <c r="AJ21" i="1"/>
  <c r="AK21" i="1"/>
  <c r="AL21" i="1" s="1"/>
  <c r="AH22" i="1"/>
  <c r="J22" i="1" s="1"/>
  <c r="AI22" i="1"/>
  <c r="AJ22" i="1"/>
  <c r="AK22" i="1"/>
  <c r="AL22" i="1"/>
  <c r="AH23" i="1"/>
  <c r="J23" i="1" s="1"/>
  <c r="AI23" i="1"/>
  <c r="AJ23" i="1"/>
  <c r="AK23" i="1"/>
  <c r="AL23" i="1"/>
  <c r="AH24" i="1"/>
  <c r="AI24" i="1"/>
  <c r="AJ24" i="1"/>
  <c r="AK24" i="1"/>
  <c r="AL24" i="1"/>
  <c r="AH25" i="1"/>
  <c r="AI25" i="1"/>
  <c r="AL25" i="1" s="1"/>
  <c r="AJ25" i="1"/>
  <c r="AK2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4" i="1"/>
  <c r="J25" i="1"/>
  <c r="J7" i="1"/>
  <c r="CW24" i="1" l="1"/>
  <c r="CW25" i="1"/>
  <c r="CW22" i="1"/>
  <c r="CT18" i="1"/>
  <c r="CW18" i="1" s="1"/>
  <c r="CT17" i="1"/>
  <c r="CW17" i="1" s="1"/>
  <c r="CT21" i="1"/>
  <c r="CW21" i="1" s="1"/>
  <c r="CW20" i="1"/>
  <c r="CW19" i="1"/>
  <c r="J26" i="1" l="1"/>
  <c r="N20" i="1"/>
  <c r="R20" i="1"/>
  <c r="Z20" i="1"/>
  <c r="AD20" i="1"/>
  <c r="AY20" i="1"/>
  <c r="AZ20" i="1"/>
  <c r="BA20" i="1"/>
  <c r="AP20" i="1"/>
  <c r="AT20" i="1"/>
  <c r="AX20" i="1"/>
  <c r="BF20" i="1"/>
  <c r="BM20" i="1"/>
  <c r="BQ20" i="1"/>
  <c r="BU20" i="1"/>
  <c r="BY20" i="1"/>
  <c r="CC20" i="1"/>
  <c r="CG20" i="1"/>
  <c r="BB20" i="1" l="1"/>
  <c r="AD17" i="1"/>
  <c r="AD12" i="1" l="1"/>
  <c r="BM7" i="1" l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1" i="1"/>
  <c r="BM22" i="1"/>
  <c r="BM23" i="1"/>
  <c r="BM24" i="1"/>
  <c r="BM25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1" i="1"/>
  <c r="BQ22" i="1"/>
  <c r="BQ23" i="1"/>
  <c r="BQ24" i="1"/>
  <c r="BQ25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1" i="1"/>
  <c r="BU22" i="1"/>
  <c r="BU23" i="1"/>
  <c r="BU24" i="1"/>
  <c r="BU25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1" i="1"/>
  <c r="BY22" i="1"/>
  <c r="BY23" i="1"/>
  <c r="BY24" i="1"/>
  <c r="BY25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1" i="1"/>
  <c r="CC22" i="1"/>
  <c r="CC23" i="1"/>
  <c r="CC24" i="1"/>
  <c r="CC25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1" i="1"/>
  <c r="CG22" i="1"/>
  <c r="CG23" i="1"/>
  <c r="CG24" i="1"/>
  <c r="CG25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O7" i="1"/>
  <c r="CO8" i="1"/>
  <c r="CO9" i="1"/>
  <c r="CO10" i="1"/>
  <c r="CO11" i="1"/>
  <c r="CO12" i="1"/>
  <c r="CO13" i="1"/>
  <c r="CO14" i="1"/>
  <c r="CO15" i="1"/>
  <c r="CO1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1" i="1"/>
  <c r="BF22" i="1"/>
  <c r="BF23" i="1"/>
  <c r="BF24" i="1"/>
  <c r="BF25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1" i="1"/>
  <c r="AX22" i="1"/>
  <c r="AX23" i="1"/>
  <c r="AX24" i="1"/>
  <c r="AX25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1" i="1"/>
  <c r="AT22" i="1"/>
  <c r="AT23" i="1"/>
  <c r="AT24" i="1"/>
  <c r="AT25" i="1"/>
  <c r="AP7" i="1" l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1" i="1"/>
  <c r="AP22" i="1"/>
  <c r="AP23" i="1"/>
  <c r="AP24" i="1"/>
  <c r="AP25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D7" i="1"/>
  <c r="AD8" i="1"/>
  <c r="AD9" i="1"/>
  <c r="AD10" i="1"/>
  <c r="AD11" i="1"/>
  <c r="AD13" i="1"/>
  <c r="AD14" i="1"/>
  <c r="AD15" i="1"/>
  <c r="AD16" i="1"/>
  <c r="AD18" i="1"/>
  <c r="AD19" i="1"/>
  <c r="AD21" i="1"/>
  <c r="AD22" i="1"/>
  <c r="AD23" i="1"/>
  <c r="AD24" i="1"/>
  <c r="AD25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1" i="1"/>
  <c r="Z22" i="1"/>
  <c r="Z23" i="1"/>
  <c r="Z24" i="1"/>
  <c r="Z25" i="1"/>
  <c r="V7" i="1"/>
  <c r="V8" i="1"/>
  <c r="V9" i="1"/>
  <c r="V10" i="1"/>
  <c r="V11" i="1"/>
  <c r="V12" i="1"/>
  <c r="V13" i="1"/>
  <c r="V14" i="1"/>
  <c r="V15" i="1"/>
  <c r="V16" i="1"/>
  <c r="V17" i="1"/>
  <c r="V18" i="1"/>
  <c r="V21" i="1"/>
  <c r="V22" i="1"/>
  <c r="V23" i="1"/>
  <c r="V24" i="1"/>
  <c r="V25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1" i="1"/>
  <c r="R22" i="1"/>
  <c r="R23" i="1"/>
  <c r="R24" i="1"/>
  <c r="R2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1" i="1"/>
  <c r="N22" i="1"/>
  <c r="N23" i="1"/>
  <c r="N24" i="1"/>
  <c r="N25" i="1"/>
  <c r="CN26" i="1" l="1"/>
  <c r="CM26" i="1"/>
  <c r="CL26" i="1"/>
  <c r="CJ26" i="1"/>
  <c r="CI26" i="1"/>
  <c r="CH26" i="1"/>
  <c r="CF26" i="1"/>
  <c r="CE26" i="1"/>
  <c r="CD26" i="1"/>
  <c r="CB26" i="1"/>
  <c r="CA26" i="1"/>
  <c r="BZ26" i="1"/>
  <c r="BX26" i="1"/>
  <c r="BW26" i="1"/>
  <c r="BV26" i="1"/>
  <c r="BT26" i="1"/>
  <c r="BS26" i="1"/>
  <c r="BR26" i="1"/>
  <c r="BP26" i="1"/>
  <c r="BO26" i="1"/>
  <c r="BN26" i="1"/>
  <c r="BL26" i="1"/>
  <c r="BK26" i="1"/>
  <c r="BJ26" i="1"/>
  <c r="BE26" i="1"/>
  <c r="BD26" i="1"/>
  <c r="BC26" i="1"/>
  <c r="AW26" i="1"/>
  <c r="AV26" i="1"/>
  <c r="AU26" i="1"/>
  <c r="AS26" i="1"/>
  <c r="AR26" i="1"/>
  <c r="AQ26" i="1"/>
  <c r="AO26" i="1"/>
  <c r="AN26" i="1"/>
  <c r="AM26" i="1"/>
  <c r="AG26" i="1"/>
  <c r="AF26" i="1"/>
  <c r="AE26" i="1"/>
  <c r="AC26" i="1"/>
  <c r="AB26" i="1"/>
  <c r="AA26" i="1"/>
  <c r="Y26" i="1"/>
  <c r="X26" i="1"/>
  <c r="W26" i="1"/>
  <c r="U26" i="1"/>
  <c r="T26" i="1"/>
  <c r="S26" i="1"/>
  <c r="Q26" i="1"/>
  <c r="P26" i="1"/>
  <c r="O26" i="1"/>
  <c r="M26" i="1"/>
  <c r="L26" i="1"/>
  <c r="K26" i="1"/>
  <c r="AI7" i="1"/>
  <c r="AJ7" i="1"/>
  <c r="AZ7" i="1" s="1"/>
  <c r="BH7" i="1" s="1"/>
  <c r="AK7" i="1"/>
  <c r="AI8" i="1"/>
  <c r="AJ8" i="1"/>
  <c r="AK8" i="1"/>
  <c r="BA8" i="1" s="1"/>
  <c r="BI8" i="1" s="1"/>
  <c r="AI9" i="1"/>
  <c r="AJ9" i="1"/>
  <c r="AK9" i="1"/>
  <c r="AI10" i="1"/>
  <c r="AJ10" i="1"/>
  <c r="AK10" i="1"/>
  <c r="AI11" i="1"/>
  <c r="AJ11" i="1"/>
  <c r="AZ11" i="1" s="1"/>
  <c r="BH11" i="1" s="1"/>
  <c r="AK11" i="1"/>
  <c r="AK12" i="1"/>
  <c r="AK13" i="1"/>
  <c r="AZ14" i="1"/>
  <c r="BH14" i="1" s="1"/>
  <c r="AK14" i="1"/>
  <c r="AI15" i="1"/>
  <c r="AJ15" i="1"/>
  <c r="AK15" i="1"/>
  <c r="BA15" i="1" s="1"/>
  <c r="BI15" i="1" s="1"/>
  <c r="AI16" i="1"/>
  <c r="AJ16" i="1"/>
  <c r="AK16" i="1"/>
  <c r="AI17" i="1"/>
  <c r="AJ17" i="1"/>
  <c r="AK17" i="1"/>
  <c r="AI18" i="1"/>
  <c r="AJ18" i="1"/>
  <c r="BH18" i="1" s="1"/>
  <c r="AK18" i="1"/>
  <c r="BA19" i="1"/>
  <c r="AZ22" i="1"/>
  <c r="BA23" i="1"/>
  <c r="BU26" i="1" l="1"/>
  <c r="AL15" i="1"/>
  <c r="BQ26" i="1"/>
  <c r="BY26" i="1"/>
  <c r="CO26" i="1"/>
  <c r="AY21" i="1"/>
  <c r="AY17" i="1"/>
  <c r="AL17" i="1"/>
  <c r="AL13" i="1"/>
  <c r="AY10" i="1"/>
  <c r="AL10" i="1"/>
  <c r="AL18" i="1"/>
  <c r="AL14" i="1"/>
  <c r="AL11" i="1"/>
  <c r="AL7" i="1"/>
  <c r="AL8" i="1"/>
  <c r="AL16" i="1"/>
  <c r="AL12" i="1"/>
  <c r="AL9" i="1"/>
  <c r="BM26" i="1"/>
  <c r="CC26" i="1"/>
  <c r="CG26" i="1"/>
  <c r="N26" i="1"/>
  <c r="AD26" i="1"/>
  <c r="AX26" i="1"/>
  <c r="AT26" i="1"/>
  <c r="AP26" i="1"/>
  <c r="AH26" i="1"/>
  <c r="BF26" i="1"/>
  <c r="V26" i="1"/>
  <c r="R26" i="1"/>
  <c r="Z26" i="1"/>
  <c r="CQ7" i="1"/>
  <c r="CU7" i="1" s="1"/>
  <c r="BA16" i="1"/>
  <c r="BI16" i="1" s="1"/>
  <c r="CR16" i="1"/>
  <c r="CV16" i="1" s="1"/>
  <c r="BA25" i="1"/>
  <c r="AZ24" i="1"/>
  <c r="AY23" i="1"/>
  <c r="BA21" i="1"/>
  <c r="AY19" i="1"/>
  <c r="BA17" i="1"/>
  <c r="BI17" i="1" s="1"/>
  <c r="AZ16" i="1"/>
  <c r="BH16" i="1" s="1"/>
  <c r="CQ16" i="1"/>
  <c r="CU16" i="1" s="1"/>
  <c r="AY15" i="1"/>
  <c r="CP15" i="1"/>
  <c r="BA13" i="1"/>
  <c r="BI13" i="1" s="1"/>
  <c r="CR13" i="1"/>
  <c r="CV13" i="1" s="1"/>
  <c r="BH12" i="1"/>
  <c r="CU12" i="1"/>
  <c r="AZ25" i="1"/>
  <c r="AY24" i="1"/>
  <c r="BA22" i="1"/>
  <c r="AZ21" i="1"/>
  <c r="BA18" i="1"/>
  <c r="BI18" i="1" s="1"/>
  <c r="AZ17" i="1"/>
  <c r="BH17" i="1" s="1"/>
  <c r="AY16" i="1"/>
  <c r="CP16" i="1"/>
  <c r="BA14" i="1"/>
  <c r="BI14" i="1" s="1"/>
  <c r="CV14" i="1"/>
  <c r="BH13" i="1"/>
  <c r="CQ13" i="1"/>
  <c r="CU13" i="1" s="1"/>
  <c r="BA11" i="1"/>
  <c r="BI11" i="1" s="1"/>
  <c r="CR11" i="1"/>
  <c r="CV11" i="1" s="1"/>
  <c r="AZ10" i="1"/>
  <c r="BH10" i="1" s="1"/>
  <c r="CQ10" i="1"/>
  <c r="CU10" i="1" s="1"/>
  <c r="AY9" i="1"/>
  <c r="CP9" i="1"/>
  <c r="BA7" i="1"/>
  <c r="BI7" i="1" s="1"/>
  <c r="CR7" i="1"/>
  <c r="CV7" i="1" s="1"/>
  <c r="BA24" i="1"/>
  <c r="AZ23" i="1"/>
  <c r="AY22" i="1"/>
  <c r="AZ19" i="1"/>
  <c r="AZ15" i="1"/>
  <c r="BH15" i="1" s="1"/>
  <c r="CQ15" i="1"/>
  <c r="CU15" i="1" s="1"/>
  <c r="AY14" i="1"/>
  <c r="CP14" i="1"/>
  <c r="BA12" i="1"/>
  <c r="BI12" i="1" s="1"/>
  <c r="CR12" i="1"/>
  <c r="CV12" i="1" s="1"/>
  <c r="CR15" i="1"/>
  <c r="CV15" i="1" s="1"/>
  <c r="CQ11" i="1"/>
  <c r="CU11" i="1" s="1"/>
  <c r="AY11" i="1"/>
  <c r="CP11" i="1"/>
  <c r="BA9" i="1"/>
  <c r="BI9" i="1" s="1"/>
  <c r="CR9" i="1"/>
  <c r="CV9" i="1" s="1"/>
  <c r="AZ8" i="1"/>
  <c r="BH8" i="1" s="1"/>
  <c r="CQ8" i="1"/>
  <c r="CU8" i="1" s="1"/>
  <c r="AY7" i="1"/>
  <c r="CP7" i="1"/>
  <c r="CU14" i="1"/>
  <c r="CP10" i="1"/>
  <c r="BA10" i="1"/>
  <c r="BI10" i="1" s="1"/>
  <c r="CR10" i="1"/>
  <c r="CV10" i="1" s="1"/>
  <c r="AZ9" i="1"/>
  <c r="BH9" i="1" s="1"/>
  <c r="CQ9" i="1"/>
  <c r="CU9" i="1" s="1"/>
  <c r="AY8" i="1"/>
  <c r="CP8" i="1"/>
  <c r="CP13" i="1"/>
  <c r="CR8" i="1"/>
  <c r="CV8" i="1" s="1"/>
  <c r="AI26" i="1"/>
  <c r="AK26" i="1"/>
  <c r="AJ26" i="1"/>
  <c r="BG18" i="1" l="1"/>
  <c r="BB18" i="1"/>
  <c r="CT8" i="1"/>
  <c r="CW8" i="1" s="1"/>
  <c r="CT7" i="1"/>
  <c r="CW7" i="1" s="1"/>
  <c r="CS7" i="1"/>
  <c r="BG12" i="1"/>
  <c r="BB12" i="1"/>
  <c r="BG15" i="1"/>
  <c r="BB15" i="1"/>
  <c r="BB23" i="1"/>
  <c r="BG10" i="1"/>
  <c r="BB10" i="1"/>
  <c r="BG17" i="1"/>
  <c r="BB17" i="1"/>
  <c r="BB25" i="1"/>
  <c r="BG7" i="1"/>
  <c r="BB7" i="1"/>
  <c r="BB22" i="1"/>
  <c r="CT9" i="1"/>
  <c r="CW9" i="1" s="1"/>
  <c r="CT16" i="1"/>
  <c r="CW16" i="1" s="1"/>
  <c r="CT10" i="1"/>
  <c r="CW10" i="1" s="1"/>
  <c r="CT11" i="1"/>
  <c r="CW11" i="1" s="1"/>
  <c r="CT14" i="1"/>
  <c r="CW14" i="1" s="1"/>
  <c r="BG9" i="1"/>
  <c r="BB9" i="1"/>
  <c r="BG16" i="1"/>
  <c r="BB16" i="1"/>
  <c r="BB24" i="1"/>
  <c r="BB19" i="1"/>
  <c r="BG13" i="1"/>
  <c r="BB13" i="1"/>
  <c r="BB21" i="1"/>
  <c r="CT13" i="1"/>
  <c r="CW13" i="1" s="1"/>
  <c r="BG8" i="1"/>
  <c r="BB8" i="1"/>
  <c r="BG11" i="1"/>
  <c r="BB11" i="1"/>
  <c r="BG14" i="1"/>
  <c r="BB14" i="1"/>
  <c r="CT12" i="1"/>
  <c r="CW12" i="1" s="1"/>
  <c r="CT15" i="1"/>
  <c r="CW15" i="1" s="1"/>
  <c r="CV26" i="1"/>
  <c r="AL26" i="1"/>
  <c r="CQ26" i="1"/>
  <c r="CR26" i="1"/>
  <c r="AZ26" i="1"/>
  <c r="BH26" i="1"/>
  <c r="CP26" i="1"/>
  <c r="BA26" i="1"/>
  <c r="CU26" i="1"/>
  <c r="AY26" i="1"/>
  <c r="CT26" i="1" l="1"/>
  <c r="CW26" i="1" s="1"/>
  <c r="BG26" i="1"/>
  <c r="BB26" i="1"/>
</calcChain>
</file>

<file path=xl/sharedStrings.xml><?xml version="1.0" encoding="utf-8"?>
<sst xmlns="http://schemas.openxmlformats.org/spreadsheetml/2006/main" count="500" uniqueCount="144">
  <si>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</si>
  <si>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</si>
  <si>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</si>
  <si>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</si>
  <si>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</si>
  <si>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</si>
  <si>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</si>
  <si>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</si>
  <si>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</si>
  <si>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</si>
  <si>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MUJERES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</si>
  <si>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</si>
  <si>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</si>
  <si>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</si>
  <si>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</si>
  <si>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</si>
  <si>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</si>
  <si>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</si>
  <si>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</si>
  <si>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</si>
  <si>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</si>
  <si>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</si>
  <si>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</si>
  <si>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</si>
  <si>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</si>
  <si>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</si>
  <si>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</si>
  <si>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</si>
  <si>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</si>
  <si>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</si>
  <si>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</si>
  <si>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</si>
  <si>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</si>
  <si>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</si>
  <si>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TALLER</t>
  </si>
  <si>
    <t>GUATEMALA</t>
  </si>
  <si>
    <t>TOTAL</t>
  </si>
  <si>
    <t>ADULTOS</t>
  </si>
  <si>
    <t>CHARLA</t>
  </si>
  <si>
    <t>PROCESO</t>
  </si>
  <si>
    <t>CAPACITACIÓN</t>
  </si>
  <si>
    <t>FERIA</t>
  </si>
  <si>
    <t>DIPLOMADO</t>
  </si>
  <si>
    <t>CURSO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</si>
  <si>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</si>
  <si>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</si>
  <si>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</si>
  <si>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</si>
  <si>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</si>
  <si>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</si>
  <si>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</si>
  <si>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</si>
  <si>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</si>
  <si>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</si>
  <si>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</si>
  <si>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</si>
  <si>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</si>
  <si>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</si>
  <si>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</si>
  <si>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</si>
  <si>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</si>
  <si>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</si>
  <si>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</si>
  <si>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</si>
  <si>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</si>
  <si>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</si>
  <si>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</si>
  <si>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</si>
  <si>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</si>
  <si>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</si>
  <si>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</si>
  <si>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</si>
  <si>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</si>
  <si>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</si>
  <si>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</si>
  <si>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</si>
  <si>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</si>
  <si>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</si>
  <si>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</si>
  <si>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</si>
  <si>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</si>
  <si>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</si>
  <si>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</si>
  <si>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JÓVENES</t>
  </si>
  <si>
    <t>JÓVENES    ADULTOS</t>
  </si>
  <si>
    <t>6-13 AÑOS</t>
  </si>
  <si>
    <t>14-18 AÑOS</t>
  </si>
  <si>
    <t>19-30 AÑOS</t>
  </si>
  <si>
    <t>Capacitación en materia de los delitos VET dirigido a Personal del Hospital General San Juan de Dios</t>
  </si>
  <si>
    <t>Guatemala</t>
  </si>
  <si>
    <t>Hospital General San Juan de Dios</t>
  </si>
  <si>
    <t>Capacitación Trata de Personas niños y adolescentes en Colegio La Place en Fraijanes</t>
  </si>
  <si>
    <t>Fraijanes</t>
  </si>
  <si>
    <t>Colegio La Place</t>
  </si>
  <si>
    <t>San Jose Pinula</t>
  </si>
  <si>
    <t>Municipalidad de San Jose Pinula</t>
  </si>
  <si>
    <t>Santa Catarina Pinula</t>
  </si>
  <si>
    <t>Colegio Laplace</t>
  </si>
  <si>
    <t>Hotel Royal Palace</t>
  </si>
  <si>
    <t>Charla informativa y de Prevención sobre la Trata de Personas dirigido a participantes del Centro de Esperanza Familiar San José Pinula de BUCKNER</t>
  </si>
  <si>
    <t>Centro de Esperanza de BUCKNER</t>
  </si>
  <si>
    <t>Charla informativa de sensibilizacion y Prevención  sobre Trata de Personas dirigida a estudiantes del "Colegio Mixto Técnico en Computación Vista Azul"</t>
  </si>
  <si>
    <t xml:space="preserve">Guatemala </t>
  </si>
  <si>
    <t>Villa Canales</t>
  </si>
  <si>
    <t>Centro Educativo "Colegio Mixto Técnico en Computación Vista Azul"</t>
  </si>
  <si>
    <t>Charla de Prevención de la Trata de Personas dirigida a niños y adolescentes en colegio La Place</t>
  </si>
  <si>
    <t>Taller ¿Cómo proteger y prevenir a mis hijos de la trata de personas ? Dirigido a Mujeres madres de familia</t>
  </si>
  <si>
    <t>Proceso de charla informativa "Prevención de Trata de Personas dirigido a adolescentes" en modalidad Presencial</t>
  </si>
  <si>
    <t>Mixco</t>
  </si>
  <si>
    <t>Colegio Metropolitano</t>
  </si>
  <si>
    <t xml:space="preserve">Proceso formativo dirigido a mujeres docentes acerca de la trata de personas en el  Colegio Metropolitano </t>
  </si>
  <si>
    <t>¿Sabes que es la Trata de Personas? En Talita kumi</t>
  </si>
  <si>
    <t>Alta Verapaz</t>
  </si>
  <si>
    <t>Centro Educativo Privado Talita Kumi</t>
  </si>
  <si>
    <t xml:space="preserve">Proceso de charla informativa "Prevención de Trata de Personas dirigido a adolescentes" </t>
  </si>
  <si>
    <t>San José Pinula</t>
  </si>
  <si>
    <t>BUCKNER GUATEMALA</t>
  </si>
  <si>
    <t>JORNADA FORMATIVA E INFORMATIVA EN MATERIA DE TRATA DE PERSONAS DIRIGIDO A MIEMBROS  DEL PROYECTO DE BUCKNER GUATEMALA</t>
  </si>
  <si>
    <t>Colegio Vanguardia Juvenil</t>
  </si>
  <si>
    <t xml:space="preserve">TALLER FORMATIVO DE PREVENCIÓN DE LA TRATA DE PERSONAS DIRIGIDO A DIRECTORES EDUCATIVOS DEL MUNICIPIO DE Santa Catarian Pinula </t>
  </si>
  <si>
    <t>Colegio Discovery Santa Catarina Pinula</t>
  </si>
  <si>
    <t>SYNERGY INTERNATIONAL S.</t>
  </si>
  <si>
    <t>JORNADA FORMATIVA E INFORMATIVA PARA LA PREVENCION DE LOS DELITOS VET DIRIGIDA A ESTUDIANTES DEL COLEGIO SYNERGY</t>
  </si>
  <si>
    <t>Synergy International S.</t>
  </si>
  <si>
    <t>Secretaría contra la Violencia Sexual, Explotación y Trata de Personas</t>
  </si>
  <si>
    <t>Dirección contra la Trata de Personas</t>
  </si>
  <si>
    <t>NIÑOS, NIÑAS Y ADOLESCENTES</t>
  </si>
  <si>
    <t>NIÑOS, NIÑAS, ADOLESCENTES Y JÓVENES</t>
  </si>
  <si>
    <t>NIÑOS, NIÑA, ADOLESCENTES Y  ADULTOS</t>
  </si>
  <si>
    <t>JÓVENES Y  ADULTOS</t>
  </si>
  <si>
    <t>NÚMERO</t>
  </si>
  <si>
    <t>Instituto Nacional de Educación Básica por Coorperativa Oscar Berge</t>
  </si>
  <si>
    <t>Instituto Nacional de Educación Básica Ponce Veliz</t>
  </si>
  <si>
    <t xml:space="preserve">Instituto de Educación Básica por Cooperativa de enseñanza  Aldea don Justo </t>
  </si>
  <si>
    <t>INSTITUTO DE EDUCACION DIVERSIFICADA POR COOPERATIVA "EL PUEBLITO"</t>
  </si>
  <si>
    <t>Transnacionalidad del delito de Trata de Personas , proceso de formacion con Policía Nacional Civil</t>
  </si>
  <si>
    <t>Factores de Vulnerabilidad de Trata de Personas dirigido a Distinguidas Mujeres en Acción, Representantes del Municipio de San José Pinula, en el marco del día internacional de la Mujer.</t>
  </si>
  <si>
    <t>Capacitacion sobre Trata de Personas, dirigida a madres de familia del INSTITUTO DE EDUCACION DIVERSIFICADA POR COOPERATIVA "EL PUEBLITO"</t>
  </si>
  <si>
    <t>JORNADA FORMATIVA E INFORMATIVA PARA LA PREVENCION DE LOS DELITOS DE VIOLENCIA SEXUAL, EXPLOTACIÓN Y TRATA DE PERSONAS DIRIGIDA A ESTUDIANTES DEL COLEGIO VANGUARDIA JUVENIL</t>
  </si>
  <si>
    <t>Taller Formativo de Prevención de la Trata de Personas dirigido a Docentes de Colegio SYNERGY</t>
  </si>
  <si>
    <t>Charla Informativa de prevención sobre el delito de Trata de Personas dirigido a integranes de la Comisiones Municipales de Seguridad Alimentaria y Nutricional</t>
  </si>
  <si>
    <t>Cobán</t>
  </si>
  <si>
    <t>Primer cuatrimestre 2024</t>
  </si>
  <si>
    <t>Última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</si>
</sst>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ltivo Regular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6"/>
  <sheetViews>
    <sheetView showGridLines="0" tabSelected="1" topLeftCell="BD1" zoomScaleNormal="100" zoomScaleSheetLayoutView="100" zoomScalePageLayoutView="96" workbookViewId="0">
      <selection activeCell="BK31" sqref="BK31"/>
    </sheetView>
  </sheetViews>
  <sheetFormatPr baseColWidth="10" defaultRowHeight="15" x14ac:dyDescent="0.25"/>
  <cols>
    <col min="1" max="1" width="14.5703125" customWidth="1"/>
    <col min="2" max="2" width="20.7109375" customWidth="1"/>
    <col min="3" max="3" width="81.85546875" customWidth="1"/>
    <col min="4" max="4" width="15.85546875" style="7" customWidth="1"/>
    <col min="5" max="5" width="15.85546875" customWidth="1"/>
    <col min="6" max="6" width="23" customWidth="1"/>
    <col min="7" max="8" width="30.7109375" customWidth="1"/>
    <col min="9" max="9" width="12.7109375" customWidth="1"/>
    <col min="11" max="101" width="5.7109375" customWidth="1"/>
  </cols>
  <sheetData>
    <row r="1" spans="1:101" x14ac:dyDescent="0.25">
      <c r="A1" t="s">
        <v>124</v>
      </c>
    </row>
    <row r="2" spans="1:101" x14ac:dyDescent="0.25">
      <c r="A2" t="s">
        <v>125</v>
      </c>
    </row>
    <row r="3" spans="1:101" x14ac:dyDescent="0.25">
      <c r="A3" t="s">
        <v>142</v>
      </c>
    </row>
    <row r="4" spans="1:101" ht="15" customHeight="1" x14ac:dyDescent="0.25">
      <c r="A4" t="s">
        <v>130</v>
      </c>
      <c r="B4" t="s">
        <v>9</v>
      </c>
      <c r="C4" t="s">
        <v>5</v>
      </c>
      <c r="D4" s="7" t="s">
        <v>65</v>
      </c>
      <c r="E4" t="s">
        <v>68</v>
      </c>
      <c r="F4" t="s">
        <v>7</v>
      </c>
      <c r="G4" t="s">
        <v>8</v>
      </c>
      <c r="H4" t="s">
        <v>6</v>
      </c>
      <c r="I4" t="s">
        <v>82</v>
      </c>
      <c r="J4" t="s">
        <v>36</v>
      </c>
      <c r="K4" t="s">
        <v>17</v>
      </c>
      <c r="L4" t="s">
        <v>17</v>
      </c>
      <c r="M4" t="s">
        <v>17</v>
      </c>
      <c r="N4" t="s">
        <v>17</v>
      </c>
      <c r="O4" t="s">
        <v>17</v>
      </c>
      <c r="P4" t="s">
        <v>17</v>
      </c>
      <c r="Q4" t="s">
        <v>17</v>
      </c>
      <c r="R4" t="s">
        <v>17</v>
      </c>
      <c r="S4" t="s">
        <v>17</v>
      </c>
      <c r="T4" t="s">
        <v>17</v>
      </c>
      <c r="U4" t="s">
        <v>17</v>
      </c>
      <c r="V4" t="s">
        <v>17</v>
      </c>
      <c r="W4" t="s">
        <v>17</v>
      </c>
      <c r="X4" t="s">
        <v>17</v>
      </c>
      <c r="Y4" t="s">
        <v>17</v>
      </c>
      <c r="Z4" t="s">
        <v>17</v>
      </c>
      <c r="AA4" t="s">
        <v>17</v>
      </c>
      <c r="AB4" t="s">
        <v>17</v>
      </c>
      <c r="AC4" t="s">
        <v>17</v>
      </c>
      <c r="AD4" t="s">
        <v>17</v>
      </c>
      <c r="AE4" t="s">
        <v>17</v>
      </c>
      <c r="AF4" t="s">
        <v>17</v>
      </c>
      <c r="AG4" t="s">
        <v>17</v>
      </c>
      <c r="AH4" t="s">
        <v>17</v>
      </c>
      <c r="AI4" t="s">
        <v>17</v>
      </c>
      <c r="AJ4" t="s">
        <v>17</v>
      </c>
      <c r="AK4" t="s">
        <v>17</v>
      </c>
      <c r="AL4" t="s">
        <v>17</v>
      </c>
      <c r="AM4" t="s">
        <v>22</v>
      </c>
      <c r="AN4" t="s">
        <v>22</v>
      </c>
      <c r="AO4" t="s">
        <v>22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22</v>
      </c>
      <c r="AV4" t="s">
        <v>22</v>
      </c>
      <c r="AW4" t="s">
        <v>22</v>
      </c>
      <c r="AX4" t="s">
        <v>22</v>
      </c>
      <c r="AY4" t="s">
        <v>22</v>
      </c>
      <c r="AZ4" t="s">
        <v>22</v>
      </c>
      <c r="BA4" t="s">
        <v>22</v>
      </c>
      <c r="BB4" t="s">
        <v>22</v>
      </c>
      <c r="BC4" t="s">
        <v>22</v>
      </c>
      <c r="BD4" t="s">
        <v>22</v>
      </c>
      <c r="BE4" t="s">
        <v>22</v>
      </c>
      <c r="BF4" t="s">
        <v>22</v>
      </c>
      <c r="BG4" t="s">
        <v>22</v>
      </c>
      <c r="BH4" t="s">
        <v>22</v>
      </c>
      <c r="BI4" t="s">
        <v>22</v>
      </c>
      <c r="BJ4" t="s">
        <v>33</v>
      </c>
      <c r="BK4" t="s">
        <v>33</v>
      </c>
      <c r="BL4" t="s">
        <v>33</v>
      </c>
      <c r="BM4" t="s">
        <v>33</v>
      </c>
      <c r="BN4" t="s">
        <v>33</v>
      </c>
      <c r="BO4" t="s">
        <v>33</v>
      </c>
      <c r="BP4" t="s">
        <v>33</v>
      </c>
      <c r="BQ4" t="s">
        <v>33</v>
      </c>
      <c r="BR4" t="s">
        <v>33</v>
      </c>
      <c r="BS4" t="s">
        <v>33</v>
      </c>
      <c r="BT4" t="s">
        <v>33</v>
      </c>
      <c r="BU4" t="s">
        <v>33</v>
      </c>
      <c r="BV4" t="s">
        <v>33</v>
      </c>
      <c r="BW4" t="s">
        <v>33</v>
      </c>
      <c r="BX4" t="s">
        <v>33</v>
      </c>
      <c r="BY4" t="s">
        <v>33</v>
      </c>
      <c r="BZ4" t="s">
        <v>33</v>
      </c>
      <c r="CA4" t="s">
        <v>33</v>
      </c>
      <c r="CB4" t="s">
        <v>33</v>
      </c>
      <c r="CC4" t="s">
        <v>33</v>
      </c>
      <c r="CD4" t="s">
        <v>33</v>
      </c>
      <c r="CE4" t="s">
        <v>33</v>
      </c>
      <c r="CF4" t="s">
        <v>33</v>
      </c>
      <c r="CG4" t="s">
        <v>33</v>
      </c>
      <c r="CH4" t="s">
        <v>33</v>
      </c>
      <c r="CI4" t="s">
        <v>33</v>
      </c>
      <c r="CJ4" t="s">
        <v>33</v>
      </c>
      <c r="CK4" t="s">
        <v>33</v>
      </c>
      <c r="CL4" t="s">
        <v>33</v>
      </c>
      <c r="CM4" t="s">
        <v>33</v>
      </c>
      <c r="CN4" t="s">
        <v>33</v>
      </c>
      <c r="CO4" t="s">
        <v>33</v>
      </c>
      <c r="CP4" t="s">
        <v>33</v>
      </c>
      <c r="CQ4" t="s">
        <v>33</v>
      </c>
      <c r="CR4" t="s">
        <v>33</v>
      </c>
      <c r="CS4" t="s">
        <v>33</v>
      </c>
      <c r="CT4" t="s">
        <v>33</v>
      </c>
      <c r="CU4" t="s">
        <v>33</v>
      </c>
      <c r="CV4" t="s">
        <v>33</v>
      </c>
      <c r="CW4" t="s">
        <v>33</v>
      </c>
    </row>
    <row r="5" spans="1:101" x14ac:dyDescent="0.25">
      <c r="A5" t="s">
        <v>130</v>
      </c>
      <c r="B5" t="s">
        <v>9</v>
      </c>
      <c r="C5" t="s">
        <v>5</v>
      </c>
      <c r="D5" s="7" t="s">
        <v>65</v>
      </c>
      <c r="E5" t="s">
        <v>68</v>
      </c>
      <c r="F5" t="s">
        <v>7</v>
      </c>
      <c r="G5" t="s">
        <v>8</v>
      </c>
      <c r="H5" t="s">
        <v>6</v>
      </c>
      <c r="I5" t="s">
        <v>82</v>
      </c>
      <c r="J5" t="s">
        <v>36</v>
      </c>
      <c r="K5" t="s">
        <v>11</v>
      </c>
      <c r="L5" t="s">
        <v>11</v>
      </c>
      <c r="M5" t="s">
        <v>11</v>
      </c>
      <c r="N5" t="s">
        <v>11</v>
      </c>
      <c r="O5" t="s">
        <v>85</v>
      </c>
      <c r="P5" t="s">
        <v>85</v>
      </c>
      <c r="Q5" t="s">
        <v>85</v>
      </c>
      <c r="R5" t="s">
        <v>85</v>
      </c>
      <c r="S5" t="s">
        <v>86</v>
      </c>
      <c r="T5" t="s">
        <v>86</v>
      </c>
      <c r="U5" t="s">
        <v>86</v>
      </c>
      <c r="V5" t="s">
        <v>86</v>
      </c>
      <c r="W5" t="s">
        <v>87</v>
      </c>
      <c r="X5" t="s">
        <v>87</v>
      </c>
      <c r="Y5" t="s">
        <v>87</v>
      </c>
      <c r="Z5" t="s">
        <v>87</v>
      </c>
      <c r="AA5" t="s">
        <v>15</v>
      </c>
      <c r="AB5" t="s">
        <v>15</v>
      </c>
      <c r="AC5" t="s">
        <v>15</v>
      </c>
      <c r="AD5" t="s">
        <v>15</v>
      </c>
      <c r="AE5" t="s">
        <v>16</v>
      </c>
      <c r="AF5" t="s">
        <v>16</v>
      </c>
      <c r="AG5" t="s">
        <v>16</v>
      </c>
      <c r="AI5" t="s">
        <v>36</v>
      </c>
      <c r="AJ5" t="s">
        <v>36</v>
      </c>
      <c r="AK5" t="s">
        <v>36</v>
      </c>
      <c r="AL5" t="s">
        <v>36</v>
      </c>
      <c r="AM5" t="s">
        <v>18</v>
      </c>
      <c r="AN5" t="s">
        <v>18</v>
      </c>
      <c r="AO5" t="s">
        <v>18</v>
      </c>
      <c r="AQ5" t="s">
        <v>19</v>
      </c>
      <c r="AR5" t="s">
        <v>19</v>
      </c>
      <c r="AS5" t="s">
        <v>19</v>
      </c>
      <c r="AU5" t="s">
        <v>23</v>
      </c>
      <c r="AV5" t="s">
        <v>23</v>
      </c>
      <c r="AW5" t="s">
        <v>23</v>
      </c>
      <c r="AY5" t="s">
        <v>20</v>
      </c>
      <c r="AZ5" t="s">
        <v>20</v>
      </c>
      <c r="BA5" t="s">
        <v>20</v>
      </c>
      <c r="BC5" t="s">
        <v>21</v>
      </c>
      <c r="BD5" t="s">
        <v>21</v>
      </c>
      <c r="BE5" t="s">
        <v>21</v>
      </c>
      <c r="BG5" t="s">
        <v>36</v>
      </c>
      <c r="BH5" t="s">
        <v>36</v>
      </c>
      <c r="BI5" t="s">
        <v>36</v>
      </c>
      <c r="BJ5" t="s">
        <v>24</v>
      </c>
      <c r="BK5" t="s">
        <v>24</v>
      </c>
      <c r="BL5" t="s">
        <v>24</v>
      </c>
      <c r="BM5" s="6" t="s">
        <v>24</v>
      </c>
      <c r="BN5" t="s">
        <v>25</v>
      </c>
      <c r="BO5" t="s">
        <v>25</v>
      </c>
      <c r="BP5" t="s">
        <v>25</v>
      </c>
      <c r="BQ5" s="6" t="s">
        <v>25</v>
      </c>
      <c r="BR5" t="s">
        <v>26</v>
      </c>
      <c r="BS5" t="s">
        <v>26</v>
      </c>
      <c r="BT5" t="s">
        <v>26</v>
      </c>
      <c r="BU5" s="6" t="s">
        <v>26</v>
      </c>
      <c r="BV5" t="s">
        <v>27</v>
      </c>
      <c r="BW5" t="s">
        <v>27</v>
      </c>
      <c r="BX5" t="s">
        <v>27</v>
      </c>
      <c r="BZ5" t="s">
        <v>28</v>
      </c>
      <c r="CA5" t="s">
        <v>28</v>
      </c>
      <c r="CB5" t="s">
        <v>28</v>
      </c>
      <c r="CD5" t="s">
        <v>29</v>
      </c>
      <c r="CE5" t="s">
        <v>29</v>
      </c>
      <c r="CF5" t="s">
        <v>29</v>
      </c>
      <c r="CH5" t="s">
        <v>31</v>
      </c>
      <c r="CI5" t="s">
        <v>31</v>
      </c>
      <c r="CJ5" t="s">
        <v>31</v>
      </c>
      <c r="CL5" t="s">
        <v>32</v>
      </c>
      <c r="CM5" t="s">
        <v>32</v>
      </c>
      <c r="CN5" t="s">
        <v>32</v>
      </c>
      <c r="CO5" s="6" t="s">
        <v>32</v>
      </c>
      <c r="CP5" t="s">
        <v>30</v>
      </c>
      <c r="CQ5" t="s">
        <v>30</v>
      </c>
      <c r="CR5" t="s">
        <v>30</v>
      </c>
      <c r="CS5" s="6" t="s">
        <v>30</v>
      </c>
      <c r="CT5" t="s">
        <v>36</v>
      </c>
      <c r="CU5" t="s">
        <v>36</v>
      </c>
      <c r="CV5" t="s">
        <v>36</v>
      </c>
      <c r="CW5" t="s">
        <v>36</v>
      </c>
    </row>
    <row r="6" spans="1:101" x14ac:dyDescent="0.25">
      <c r="A6" t="s">
        <v>130</v>
      </c>
      <c r="B6" t="s">
        <v>9</v>
      </c>
      <c r="C6" t="s">
        <v>5</v>
      </c>
      <c r="D6" s="7" t="s">
        <v>65</v>
      </c>
      <c r="E6" t="s">
        <v>68</v>
      </c>
      <c r="F6" t="s">
        <v>7</v>
      </c>
      <c r="G6" t="s">
        <v>8</v>
      </c>
      <c r="H6" t="s">
        <v>6</v>
      </c>
      <c r="I6" t="s">
        <v>82</v>
      </c>
      <c r="J6" t="s">
        <v>36</v>
      </c>
      <c r="K6" t="s">
        <v>66</v>
      </c>
      <c r="L6" t="s">
        <v>67</v>
      </c>
      <c r="M6" t="s">
        <v>32</v>
      </c>
      <c r="N6" t="s">
        <v>36</v>
      </c>
      <c r="O6" s="6" t="s">
        <v>66</v>
      </c>
      <c r="P6" s="6" t="s">
        <v>67</v>
      </c>
      <c r="Q6" s="6" t="s">
        <v>32</v>
      </c>
      <c r="R6" s="6" t="s">
        <v>36</v>
      </c>
      <c r="S6" s="6" t="s">
        <v>66</v>
      </c>
      <c r="T6" s="6" t="s">
        <v>67</v>
      </c>
      <c r="U6" s="6" t="s">
        <v>32</v>
      </c>
      <c r="V6" s="6" t="s">
        <v>36</v>
      </c>
      <c r="W6" s="6" t="s">
        <v>66</v>
      </c>
      <c r="X6" s="6" t="s">
        <v>67</v>
      </c>
      <c r="Y6" s="6" t="s">
        <v>32</v>
      </c>
      <c r="Z6" s="6" t="s">
        <v>36</v>
      </c>
      <c r="AA6" s="6" t="s">
        <v>66</v>
      </c>
      <c r="AB6" s="6" t="s">
        <v>67</v>
      </c>
      <c r="AC6" s="6" t="s">
        <v>32</v>
      </c>
      <c r="AD6" s="6" t="s">
        <v>36</v>
      </c>
      <c r="AE6" s="6" t="s">
        <v>66</v>
      </c>
      <c r="AF6" s="6" t="s">
        <v>67</v>
      </c>
      <c r="AG6" s="6" t="s">
        <v>32</v>
      </c>
      <c r="AH6" s="6" t="s">
        <v>36</v>
      </c>
      <c r="AI6" s="6" t="s">
        <v>66</v>
      </c>
      <c r="AJ6" s="6" t="s">
        <v>67</v>
      </c>
      <c r="AK6" s="6" t="s">
        <v>32</v>
      </c>
      <c r="AL6" s="6" t="s">
        <v>36</v>
      </c>
      <c r="AM6" s="6" t="s">
        <v>66</v>
      </c>
      <c r="AN6" s="6" t="s">
        <v>67</v>
      </c>
      <c r="AO6" s="6" t="s">
        <v>32</v>
      </c>
      <c r="AP6" s="6" t="s">
        <v>36</v>
      </c>
      <c r="AQ6" s="6" t="s">
        <v>66</v>
      </c>
      <c r="AR6" s="6" t="s">
        <v>67</v>
      </c>
      <c r="AS6" s="6" t="s">
        <v>32</v>
      </c>
      <c r="AT6" s="6" t="s">
        <v>36</v>
      </c>
      <c r="AU6" s="6" t="s">
        <v>66</v>
      </c>
      <c r="AV6" s="6" t="s">
        <v>67</v>
      </c>
      <c r="AW6" s="6" t="s">
        <v>32</v>
      </c>
      <c r="AX6" s="6" t="s">
        <v>36</v>
      </c>
      <c r="AY6" s="6" t="s">
        <v>66</v>
      </c>
      <c r="AZ6" s="6" t="s">
        <v>67</v>
      </c>
      <c r="BA6" s="6" t="s">
        <v>32</v>
      </c>
      <c r="BB6" s="6" t="s">
        <v>36</v>
      </c>
      <c r="BC6" s="6" t="s">
        <v>66</v>
      </c>
      <c r="BD6" s="6" t="s">
        <v>67</v>
      </c>
      <c r="BE6" s="6" t="s">
        <v>32</v>
      </c>
      <c r="BF6" s="6" t="s">
        <v>36</v>
      </c>
      <c r="BG6" s="6" t="s">
        <v>66</v>
      </c>
      <c r="BH6" s="6" t="s">
        <v>67</v>
      </c>
      <c r="BI6" s="6" t="s">
        <v>32</v>
      </c>
      <c r="BJ6" s="6" t="s">
        <v>66</v>
      </c>
      <c r="BK6" s="6" t="s">
        <v>67</v>
      </c>
      <c r="BL6" s="6" t="s">
        <v>32</v>
      </c>
      <c r="BM6" t="s">
        <v>36</v>
      </c>
      <c r="BN6" s="6" t="s">
        <v>66</v>
      </c>
      <c r="BO6" s="6" t="s">
        <v>67</v>
      </c>
      <c r="BP6" s="6" t="s">
        <v>32</v>
      </c>
      <c r="BQ6" s="6" t="s">
        <v>36</v>
      </c>
      <c r="BR6" s="6" t="s">
        <v>66</v>
      </c>
      <c r="BS6" s="6" t="s">
        <v>67</v>
      </c>
      <c r="BT6" s="6" t="s">
        <v>32</v>
      </c>
      <c r="BU6" s="6" t="s">
        <v>36</v>
      </c>
      <c r="BV6" s="6" t="s">
        <v>66</v>
      </c>
      <c r="BW6" s="6" t="s">
        <v>67</v>
      </c>
      <c r="BX6" s="6" t="s">
        <v>32</v>
      </c>
      <c r="BY6" s="6" t="s">
        <v>36</v>
      </c>
      <c r="BZ6" s="6" t="s">
        <v>66</v>
      </c>
      <c r="CA6" s="6" t="s">
        <v>67</v>
      </c>
      <c r="CB6" s="6" t="s">
        <v>32</v>
      </c>
      <c r="CC6" s="6" t="s">
        <v>36</v>
      </c>
      <c r="CD6" s="6" t="s">
        <v>66</v>
      </c>
      <c r="CE6" s="6" t="s">
        <v>67</v>
      </c>
      <c r="CF6" s="6" t="s">
        <v>32</v>
      </c>
      <c r="CG6" s="6" t="s">
        <v>36</v>
      </c>
      <c r="CH6" s="6" t="s">
        <v>66</v>
      </c>
      <c r="CI6" s="6" t="s">
        <v>67</v>
      </c>
      <c r="CJ6" s="6" t="s">
        <v>32</v>
      </c>
      <c r="CK6" s="6" t="s">
        <v>36</v>
      </c>
      <c r="CL6" s="6" t="s">
        <v>66</v>
      </c>
      <c r="CM6" s="6" t="s">
        <v>67</v>
      </c>
      <c r="CN6" s="6" t="s">
        <v>32</v>
      </c>
      <c r="CO6" s="6" t="s">
        <v>36</v>
      </c>
      <c r="CP6" s="6" t="s">
        <v>66</v>
      </c>
      <c r="CQ6" s="6" t="s">
        <v>67</v>
      </c>
      <c r="CR6" s="6" t="s">
        <v>32</v>
      </c>
      <c r="CS6" s="6" t="s">
        <v>36</v>
      </c>
      <c r="CT6" s="6" t="s">
        <v>66</v>
      </c>
      <c r="CU6" s="6" t="s">
        <v>67</v>
      </c>
      <c r="CV6" s="6" t="s">
        <v>32</v>
      </c>
      <c r="CW6" s="6" t="s">
        <v>36</v>
      </c>
    </row>
    <row r="7" spans="1:101" x14ac:dyDescent="0.25">
      <c r="A7">
        <v>1</v>
      </c>
      <c r="B7" t="s">
        <v>38</v>
      </c>
      <c r="C7" t="s">
        <v>117</v>
      </c>
      <c r="D7" s="8">
        <v>45337</v>
      </c>
      <c r="E7" t="s">
        <v>70</v>
      </c>
      <c r="F7" t="s">
        <v>89</v>
      </c>
      <c r="G7" t="s">
        <v>115</v>
      </c>
      <c r="H7" t="s">
        <v>116</v>
      </c>
      <c r="I7" t="s">
        <v>128</v>
      </c>
      <c r="J7">
        <f>SUM(N7+R7+V7+Z7+AD7+AH7)</f>
        <v>89</v>
      </c>
      <c r="K7">
        <v>0</v>
      </c>
      <c r="L7">
        <v>0</v>
      </c>
      <c r="M7">
        <v>0</v>
      </c>
      <c r="N7">
        <f t="shared" ref="N7:N25" si="0">SUM(K7:M7)</f>
        <v>0</v>
      </c>
      <c r="O7">
        <v>0</v>
      </c>
      <c r="P7">
        <v>0</v>
      </c>
      <c r="Q7">
        <v>0</v>
      </c>
      <c r="R7">
        <f t="shared" ref="R7:R25" si="1">SUM(O7:Q7)</f>
        <v>0</v>
      </c>
      <c r="S7">
        <v>28</v>
      </c>
      <c r="T7">
        <v>24</v>
      </c>
      <c r="U7">
        <v>0</v>
      </c>
      <c r="V7">
        <f t="shared" ref="V7:V25" si="2">SUM(S7:U7)</f>
        <v>52</v>
      </c>
      <c r="W7">
        <v>34</v>
      </c>
      <c r="X7">
        <v>3</v>
      </c>
      <c r="Y7">
        <v>0</v>
      </c>
      <c r="Z7">
        <f t="shared" ref="Z7:Z25" si="3">SUM(W7:Y7)</f>
        <v>37</v>
      </c>
      <c r="AA7">
        <v>0</v>
      </c>
      <c r="AB7">
        <v>0</v>
      </c>
      <c r="AC7">
        <v>0</v>
      </c>
      <c r="AD7">
        <f t="shared" ref="AD7:AD25" si="4">SUM(AA7:AC7)</f>
        <v>0</v>
      </c>
      <c r="AE7">
        <v>0</v>
      </c>
      <c r="AF7">
        <v>0</v>
      </c>
      <c r="AG7">
        <v>0</v>
      </c>
      <c r="AH7">
        <f t="shared" ref="AH7:AH18" si="5">SUM(AE7:AG7)</f>
        <v>0</v>
      </c>
      <c r="AI7">
        <f t="shared" ref="AI7:AI18" si="6">SUM(K7,O7,S7,W7,AA7,AE7)</f>
        <v>62</v>
      </c>
      <c r="AJ7">
        <f t="shared" ref="AJ7:AJ18" si="7">SUM(L7,P7,T7,X7,AB7,AF7)</f>
        <v>27</v>
      </c>
      <c r="AK7">
        <f t="shared" ref="AK7:AK18" si="8">SUM(M7,Q7,U7,Y7,AC7,AG7)</f>
        <v>0</v>
      </c>
      <c r="AL7">
        <f t="shared" ref="AL7:AL18" si="9">SUM(AI7:AK7)</f>
        <v>89</v>
      </c>
      <c r="AM7">
        <v>10</v>
      </c>
      <c r="AN7">
        <v>0</v>
      </c>
      <c r="AO7">
        <v>0</v>
      </c>
      <c r="AP7">
        <f t="shared" ref="AP7:AP25" si="10">SUM(AM7:AO7)</f>
        <v>10</v>
      </c>
      <c r="AQ7">
        <v>0</v>
      </c>
      <c r="AR7">
        <v>0</v>
      </c>
      <c r="AS7">
        <v>0</v>
      </c>
      <c r="AT7">
        <f t="shared" ref="AT7:AT25" si="11">SUM(AQ7:AS7)</f>
        <v>0</v>
      </c>
      <c r="AU7">
        <v>0</v>
      </c>
      <c r="AV7">
        <v>0</v>
      </c>
      <c r="AW7">
        <v>0</v>
      </c>
      <c r="AX7">
        <f t="shared" ref="AX7:AX25" si="12">SUM(AU7:AW7)</f>
        <v>0</v>
      </c>
      <c r="AY7">
        <f t="shared" ref="AY7:AY24" si="13">AI7-AM7-AQ7-AU7-BC7</f>
        <v>52</v>
      </c>
      <c r="AZ7">
        <f t="shared" ref="AZ7:AZ25" si="14">AJ7-AN7-AR7-AV7-BD7</f>
        <v>27</v>
      </c>
      <c r="BA7">
        <f t="shared" ref="BA7:BA25" si="15">AK7-AO7-AS7-AW7-BE7</f>
        <v>0</v>
      </c>
      <c r="BB7">
        <f t="shared" ref="BB7:BB25" si="16">SUM(AY7:BA7)</f>
        <v>79</v>
      </c>
      <c r="BC7">
        <v>0</v>
      </c>
      <c r="BD7">
        <v>0</v>
      </c>
      <c r="BE7">
        <v>0</v>
      </c>
      <c r="BF7">
        <f t="shared" ref="BF7:BF25" si="17">SUM(BC7:BE7)</f>
        <v>0</v>
      </c>
      <c r="BG7">
        <f t="shared" ref="BG7:BG18" si="18">SUM(AM7,AQ7,AU7,AY7,BC7)</f>
        <v>62</v>
      </c>
      <c r="BH7">
        <f t="shared" ref="BH7:BH18" si="19">SUM(AN7,AR7,AV7,AZ7,BD7)</f>
        <v>27</v>
      </c>
      <c r="BI7">
        <f t="shared" ref="BI7:BI18" si="20">SUM(AO7,AS7,AW7,BA7,BE7)</f>
        <v>0</v>
      </c>
      <c r="BJ7">
        <v>0</v>
      </c>
      <c r="BK7">
        <v>0</v>
      </c>
      <c r="BL7">
        <v>0</v>
      </c>
      <c r="BM7">
        <f t="shared" ref="BM7:BM25" si="21">SUM(BJ7:BL7)</f>
        <v>0</v>
      </c>
      <c r="BN7">
        <v>0</v>
      </c>
      <c r="BO7">
        <v>0</v>
      </c>
      <c r="BP7">
        <v>0</v>
      </c>
      <c r="BQ7">
        <f t="shared" ref="BQ7:BQ25" si="22">SUM(BN7:BP7)</f>
        <v>0</v>
      </c>
      <c r="BR7">
        <v>0</v>
      </c>
      <c r="BS7">
        <v>0</v>
      </c>
      <c r="BT7">
        <v>0</v>
      </c>
      <c r="BU7">
        <f t="shared" ref="BU7:BU25" si="23">SUM(BR7:BT7)</f>
        <v>0</v>
      </c>
      <c r="BV7">
        <v>0</v>
      </c>
      <c r="BW7">
        <v>0</v>
      </c>
      <c r="BX7">
        <v>0</v>
      </c>
      <c r="BY7">
        <f t="shared" ref="BY7:BY25" si="24">SUM(BV7:BX7)</f>
        <v>0</v>
      </c>
      <c r="BZ7">
        <v>0</v>
      </c>
      <c r="CA7">
        <v>0</v>
      </c>
      <c r="CB7">
        <v>0</v>
      </c>
      <c r="CC7">
        <f t="shared" ref="CC7:CC25" si="25">SUM(BZ7:CB7)</f>
        <v>0</v>
      </c>
      <c r="CD7">
        <v>0</v>
      </c>
      <c r="CE7">
        <v>0</v>
      </c>
      <c r="CF7">
        <v>0</v>
      </c>
      <c r="CG7">
        <f t="shared" ref="CG7:CG25" si="26">SUM(CD7:CF7)</f>
        <v>0</v>
      </c>
      <c r="CH7">
        <v>0</v>
      </c>
      <c r="CI7">
        <v>0</v>
      </c>
      <c r="CJ7">
        <v>0</v>
      </c>
      <c r="CK7">
        <f t="shared" ref="CK7:CK26" si="27">SUM(CH7:CJ7)</f>
        <v>0</v>
      </c>
      <c r="CL7">
        <v>0</v>
      </c>
      <c r="CM7">
        <v>0</v>
      </c>
      <c r="CN7">
        <v>0</v>
      </c>
      <c r="CO7">
        <f t="shared" ref="CO7:CO16" si="28">SUM(CL7:CN7)</f>
        <v>0</v>
      </c>
      <c r="CP7">
        <f t="shared" ref="CP7:CP16" si="29">AI7-BJ7-BN7-BR7-BV7-BZ7-CD7-CH7-CL7</f>
        <v>62</v>
      </c>
      <c r="CQ7">
        <f t="shared" ref="CQ7:CQ16" si="30">AJ7-BK7-BO7-BS7-BW7-CA7-CE7-CI7-CM7</f>
        <v>27</v>
      </c>
      <c r="CR7">
        <f t="shared" ref="CR7:CR16" si="31">AK7-BL7-BP7-BT7-BX7-CB7-CF7-CJ7-CN7</f>
        <v>0</v>
      </c>
      <c r="CS7">
        <f t="shared" ref="CS7:CS25" si="32">SUM(CP7:CR7)</f>
        <v>89</v>
      </c>
      <c r="CT7">
        <f t="shared" ref="CT7:CT16" si="33">SUM(BJ7,BN7,BR7,BV7,BZ7,CD7,CH7,CL7,CP7)</f>
        <v>62</v>
      </c>
      <c r="CU7">
        <f t="shared" ref="CU7:CU16" si="34">SUM(BK7,BO7,BS7,BW7,CA7,CE7,CI7,CM7,CQ7)</f>
        <v>27</v>
      </c>
      <c r="CV7">
        <f t="shared" ref="CV7:CV16" si="35">SUM(BL7,BP7,BT7,BX7,CB7,CF7,CJ7,CN7,CR7)</f>
        <v>0</v>
      </c>
      <c r="CW7">
        <f t="shared" ref="CW7:CW16" si="36">SUM(CT7:CV7)</f>
        <v>89</v>
      </c>
    </row>
    <row r="8" spans="1:101" x14ac:dyDescent="0.25">
      <c r="A8">
        <v>2</v>
      </c>
      <c r="B8" t="s">
        <v>38</v>
      </c>
      <c r="C8" t="s">
        <v>138</v>
      </c>
      <c r="D8" s="8">
        <v>45344</v>
      </c>
      <c r="E8" t="s">
        <v>70</v>
      </c>
      <c r="F8" t="s">
        <v>89</v>
      </c>
      <c r="G8" t="s">
        <v>89</v>
      </c>
      <c r="H8" t="s">
        <v>118</v>
      </c>
      <c r="I8" t="s">
        <v>127</v>
      </c>
      <c r="J8">
        <f t="shared" ref="J8:J25" si="37">SUM(N8+R8+V8+Z8+AD8+AH8)</f>
        <v>354</v>
      </c>
      <c r="K8">
        <v>0</v>
      </c>
      <c r="L8">
        <v>0</v>
      </c>
      <c r="M8">
        <v>0</v>
      </c>
      <c r="N8">
        <f t="shared" si="0"/>
        <v>0</v>
      </c>
      <c r="O8">
        <v>58</v>
      </c>
      <c r="P8">
        <v>72</v>
      </c>
      <c r="Q8">
        <v>0</v>
      </c>
      <c r="R8">
        <f t="shared" si="1"/>
        <v>130</v>
      </c>
      <c r="S8">
        <v>101</v>
      </c>
      <c r="T8">
        <v>104</v>
      </c>
      <c r="U8">
        <v>0</v>
      </c>
      <c r="V8">
        <f t="shared" si="2"/>
        <v>205</v>
      </c>
      <c r="W8">
        <v>0</v>
      </c>
      <c r="X8">
        <v>0</v>
      </c>
      <c r="Y8">
        <v>0</v>
      </c>
      <c r="Z8">
        <f t="shared" si="3"/>
        <v>0</v>
      </c>
      <c r="AA8">
        <v>8</v>
      </c>
      <c r="AB8">
        <v>5</v>
      </c>
      <c r="AC8">
        <v>0</v>
      </c>
      <c r="AD8">
        <f t="shared" si="4"/>
        <v>13</v>
      </c>
      <c r="AE8">
        <v>4</v>
      </c>
      <c r="AF8">
        <v>2</v>
      </c>
      <c r="AG8">
        <v>0</v>
      </c>
      <c r="AH8">
        <f t="shared" si="5"/>
        <v>6</v>
      </c>
      <c r="AI8">
        <f t="shared" si="6"/>
        <v>171</v>
      </c>
      <c r="AJ8">
        <f t="shared" si="7"/>
        <v>183</v>
      </c>
      <c r="AK8">
        <f t="shared" si="8"/>
        <v>0</v>
      </c>
      <c r="AL8">
        <f t="shared" si="9"/>
        <v>354</v>
      </c>
      <c r="AM8">
        <v>0</v>
      </c>
      <c r="AN8">
        <v>0</v>
      </c>
      <c r="AO8">
        <v>0</v>
      </c>
      <c r="AP8">
        <f t="shared" si="10"/>
        <v>0</v>
      </c>
      <c r="AQ8">
        <v>0</v>
      </c>
      <c r="AR8">
        <v>0</v>
      </c>
      <c r="AS8">
        <v>0</v>
      </c>
      <c r="AT8">
        <f t="shared" si="11"/>
        <v>0</v>
      </c>
      <c r="AU8">
        <v>0</v>
      </c>
      <c r="AV8">
        <v>0</v>
      </c>
      <c r="AW8">
        <v>0</v>
      </c>
      <c r="AX8">
        <f t="shared" si="12"/>
        <v>0</v>
      </c>
      <c r="AY8">
        <f t="shared" si="13"/>
        <v>171</v>
      </c>
      <c r="AZ8">
        <f t="shared" si="14"/>
        <v>183</v>
      </c>
      <c r="BA8">
        <f t="shared" si="15"/>
        <v>0</v>
      </c>
      <c r="BB8">
        <f t="shared" si="16"/>
        <v>354</v>
      </c>
      <c r="BC8">
        <v>0</v>
      </c>
      <c r="BD8">
        <v>0</v>
      </c>
      <c r="BE8">
        <v>0</v>
      </c>
      <c r="BF8">
        <f t="shared" si="17"/>
        <v>0</v>
      </c>
      <c r="BG8">
        <f t="shared" si="18"/>
        <v>171</v>
      </c>
      <c r="BH8">
        <f t="shared" si="19"/>
        <v>183</v>
      </c>
      <c r="BI8">
        <f t="shared" si="20"/>
        <v>0</v>
      </c>
      <c r="BJ8">
        <v>0</v>
      </c>
      <c r="BK8">
        <v>0</v>
      </c>
      <c r="BL8">
        <v>0</v>
      </c>
      <c r="BM8">
        <f t="shared" si="21"/>
        <v>0</v>
      </c>
      <c r="BN8">
        <v>0</v>
      </c>
      <c r="BO8">
        <v>0</v>
      </c>
      <c r="BP8">
        <v>0</v>
      </c>
      <c r="BQ8">
        <f t="shared" si="22"/>
        <v>0</v>
      </c>
      <c r="BR8">
        <v>0</v>
      </c>
      <c r="BS8">
        <v>0</v>
      </c>
      <c r="BT8">
        <v>0</v>
      </c>
      <c r="BU8">
        <f t="shared" si="23"/>
        <v>0</v>
      </c>
      <c r="BV8">
        <v>0</v>
      </c>
      <c r="BW8">
        <v>0</v>
      </c>
      <c r="BY8">
        <f t="shared" si="24"/>
        <v>0</v>
      </c>
      <c r="BZ8">
        <v>0</v>
      </c>
      <c r="CA8">
        <v>0</v>
      </c>
      <c r="CB8">
        <v>0</v>
      </c>
      <c r="CC8">
        <f t="shared" si="25"/>
        <v>0</v>
      </c>
      <c r="CD8">
        <v>0</v>
      </c>
      <c r="CE8">
        <v>0</v>
      </c>
      <c r="CF8">
        <v>0</v>
      </c>
      <c r="CG8">
        <f t="shared" si="26"/>
        <v>0</v>
      </c>
      <c r="CH8">
        <v>0</v>
      </c>
      <c r="CI8">
        <v>0</v>
      </c>
      <c r="CJ8">
        <v>0</v>
      </c>
      <c r="CK8">
        <f t="shared" si="27"/>
        <v>0</v>
      </c>
      <c r="CL8">
        <v>0</v>
      </c>
      <c r="CM8">
        <v>0</v>
      </c>
      <c r="CN8">
        <v>0</v>
      </c>
      <c r="CO8">
        <f t="shared" si="28"/>
        <v>0</v>
      </c>
      <c r="CP8">
        <f t="shared" si="29"/>
        <v>171</v>
      </c>
      <c r="CQ8">
        <f t="shared" si="30"/>
        <v>183</v>
      </c>
      <c r="CR8">
        <f t="shared" si="31"/>
        <v>0</v>
      </c>
      <c r="CS8">
        <f t="shared" si="32"/>
        <v>354</v>
      </c>
      <c r="CT8">
        <f t="shared" si="33"/>
        <v>171</v>
      </c>
      <c r="CU8">
        <f t="shared" si="34"/>
        <v>183</v>
      </c>
      <c r="CV8">
        <f t="shared" si="35"/>
        <v>0</v>
      </c>
      <c r="CW8">
        <f t="shared" si="36"/>
        <v>354</v>
      </c>
    </row>
    <row r="9" spans="1:101" x14ac:dyDescent="0.25">
      <c r="A9">
        <v>3</v>
      </c>
      <c r="B9" t="s">
        <v>34</v>
      </c>
      <c r="C9" t="s">
        <v>119</v>
      </c>
      <c r="D9" s="9">
        <v>45345</v>
      </c>
      <c r="E9" t="s">
        <v>70</v>
      </c>
      <c r="F9" t="s">
        <v>89</v>
      </c>
      <c r="G9" t="s">
        <v>89</v>
      </c>
      <c r="H9" t="s">
        <v>120</v>
      </c>
      <c r="I9" t="s">
        <v>37</v>
      </c>
      <c r="J9">
        <f t="shared" si="37"/>
        <v>25</v>
      </c>
      <c r="K9">
        <v>0</v>
      </c>
      <c r="L9">
        <v>0</v>
      </c>
      <c r="M9">
        <v>0</v>
      </c>
      <c r="N9">
        <f t="shared" si="0"/>
        <v>0</v>
      </c>
      <c r="O9">
        <v>0</v>
      </c>
      <c r="P9">
        <v>0</v>
      </c>
      <c r="Q9">
        <v>0</v>
      </c>
      <c r="R9">
        <f t="shared" si="1"/>
        <v>0</v>
      </c>
      <c r="S9">
        <v>0</v>
      </c>
      <c r="T9">
        <v>0</v>
      </c>
      <c r="U9">
        <v>0</v>
      </c>
      <c r="V9">
        <f t="shared" si="2"/>
        <v>0</v>
      </c>
      <c r="W9">
        <v>1</v>
      </c>
      <c r="X9">
        <v>1</v>
      </c>
      <c r="Y9">
        <v>0</v>
      </c>
      <c r="Z9">
        <f t="shared" si="3"/>
        <v>2</v>
      </c>
      <c r="AA9">
        <v>15</v>
      </c>
      <c r="AB9">
        <v>1</v>
      </c>
      <c r="AC9">
        <v>0</v>
      </c>
      <c r="AD9">
        <f t="shared" si="4"/>
        <v>16</v>
      </c>
      <c r="AE9">
        <v>7</v>
      </c>
      <c r="AF9">
        <v>0</v>
      </c>
      <c r="AG9">
        <v>0</v>
      </c>
      <c r="AH9">
        <f t="shared" si="5"/>
        <v>7</v>
      </c>
      <c r="AI9">
        <f t="shared" si="6"/>
        <v>23</v>
      </c>
      <c r="AJ9">
        <f t="shared" si="7"/>
        <v>2</v>
      </c>
      <c r="AK9">
        <f t="shared" si="8"/>
        <v>0</v>
      </c>
      <c r="AL9">
        <f t="shared" si="9"/>
        <v>25</v>
      </c>
      <c r="AM9">
        <v>0</v>
      </c>
      <c r="AN9">
        <v>0</v>
      </c>
      <c r="AP9">
        <f t="shared" si="10"/>
        <v>0</v>
      </c>
      <c r="AQ9">
        <v>0</v>
      </c>
      <c r="AR9">
        <v>0</v>
      </c>
      <c r="AS9">
        <v>0</v>
      </c>
      <c r="AT9">
        <f t="shared" si="11"/>
        <v>0</v>
      </c>
      <c r="AU9">
        <v>0</v>
      </c>
      <c r="AV9">
        <v>0</v>
      </c>
      <c r="AW9">
        <v>0</v>
      </c>
      <c r="AX9">
        <f t="shared" si="12"/>
        <v>0</v>
      </c>
      <c r="AY9">
        <f t="shared" si="13"/>
        <v>23</v>
      </c>
      <c r="AZ9">
        <f t="shared" si="14"/>
        <v>2</v>
      </c>
      <c r="BA9">
        <f t="shared" si="15"/>
        <v>0</v>
      </c>
      <c r="BB9">
        <f t="shared" si="16"/>
        <v>25</v>
      </c>
      <c r="BC9">
        <v>0</v>
      </c>
      <c r="BD9">
        <v>0</v>
      </c>
      <c r="BE9">
        <v>0</v>
      </c>
      <c r="BF9">
        <f t="shared" si="17"/>
        <v>0</v>
      </c>
      <c r="BG9">
        <f t="shared" si="18"/>
        <v>23</v>
      </c>
      <c r="BH9">
        <f t="shared" si="19"/>
        <v>2</v>
      </c>
      <c r="BI9">
        <f t="shared" si="20"/>
        <v>0</v>
      </c>
      <c r="BJ9">
        <v>0</v>
      </c>
      <c r="BK9">
        <v>0</v>
      </c>
      <c r="BL9">
        <v>0</v>
      </c>
      <c r="BM9">
        <f t="shared" si="21"/>
        <v>0</v>
      </c>
      <c r="BN9">
        <v>0</v>
      </c>
      <c r="BO9">
        <v>0</v>
      </c>
      <c r="BP9">
        <v>0</v>
      </c>
      <c r="BQ9">
        <f t="shared" si="22"/>
        <v>0</v>
      </c>
      <c r="BR9">
        <v>0</v>
      </c>
      <c r="BS9">
        <v>0</v>
      </c>
      <c r="BT9">
        <v>0</v>
      </c>
      <c r="BU9">
        <f t="shared" si="23"/>
        <v>0</v>
      </c>
      <c r="BV9">
        <v>0</v>
      </c>
      <c r="BW9">
        <v>0</v>
      </c>
      <c r="BX9">
        <v>0</v>
      </c>
      <c r="BY9">
        <f t="shared" si="24"/>
        <v>0</v>
      </c>
      <c r="BZ9">
        <v>0</v>
      </c>
      <c r="CA9">
        <v>0</v>
      </c>
      <c r="CB9">
        <v>0</v>
      </c>
      <c r="CC9">
        <f t="shared" si="25"/>
        <v>0</v>
      </c>
      <c r="CD9">
        <v>0</v>
      </c>
      <c r="CE9">
        <v>0</v>
      </c>
      <c r="CF9">
        <v>0</v>
      </c>
      <c r="CG9">
        <f t="shared" si="26"/>
        <v>0</v>
      </c>
      <c r="CH9">
        <v>0</v>
      </c>
      <c r="CI9">
        <v>0</v>
      </c>
      <c r="CJ9">
        <v>0</v>
      </c>
      <c r="CK9">
        <f t="shared" si="27"/>
        <v>0</v>
      </c>
      <c r="CL9">
        <v>0</v>
      </c>
      <c r="CM9">
        <v>0</v>
      </c>
      <c r="CN9">
        <v>0</v>
      </c>
      <c r="CO9">
        <f t="shared" si="28"/>
        <v>0</v>
      </c>
      <c r="CP9">
        <f t="shared" si="29"/>
        <v>23</v>
      </c>
      <c r="CQ9">
        <f t="shared" si="30"/>
        <v>2</v>
      </c>
      <c r="CR9">
        <f t="shared" si="31"/>
        <v>0</v>
      </c>
      <c r="CS9">
        <f t="shared" si="32"/>
        <v>25</v>
      </c>
      <c r="CT9">
        <f t="shared" si="33"/>
        <v>23</v>
      </c>
      <c r="CU9">
        <f t="shared" si="34"/>
        <v>2</v>
      </c>
      <c r="CV9">
        <f t="shared" si="35"/>
        <v>0</v>
      </c>
      <c r="CW9">
        <f t="shared" si="36"/>
        <v>25</v>
      </c>
    </row>
    <row r="10" spans="1:101" x14ac:dyDescent="0.25">
      <c r="A10">
        <v>4</v>
      </c>
      <c r="B10" t="s">
        <v>34</v>
      </c>
      <c r="C10" t="s">
        <v>139</v>
      </c>
      <c r="D10" s="8">
        <v>45350</v>
      </c>
      <c r="E10" t="s">
        <v>70</v>
      </c>
      <c r="F10" t="s">
        <v>89</v>
      </c>
      <c r="G10" t="s">
        <v>115</v>
      </c>
      <c r="H10" t="s">
        <v>121</v>
      </c>
      <c r="I10" t="s">
        <v>37</v>
      </c>
      <c r="J10">
        <f t="shared" si="37"/>
        <v>7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f t="shared" si="1"/>
        <v>0</v>
      </c>
      <c r="S10">
        <v>0</v>
      </c>
      <c r="T10">
        <v>0</v>
      </c>
      <c r="U10">
        <v>0</v>
      </c>
      <c r="V10">
        <f t="shared" si="2"/>
        <v>0</v>
      </c>
      <c r="W10">
        <v>5</v>
      </c>
      <c r="X10">
        <v>0</v>
      </c>
      <c r="Y10">
        <v>0</v>
      </c>
      <c r="Z10">
        <f t="shared" si="3"/>
        <v>5</v>
      </c>
      <c r="AA10">
        <v>2</v>
      </c>
      <c r="AB10">
        <v>0</v>
      </c>
      <c r="AC10">
        <v>0</v>
      </c>
      <c r="AD10">
        <f t="shared" si="4"/>
        <v>2</v>
      </c>
      <c r="AE10">
        <v>0</v>
      </c>
      <c r="AF10">
        <v>0</v>
      </c>
      <c r="AG10">
        <v>0</v>
      </c>
      <c r="AH10">
        <f t="shared" si="5"/>
        <v>0</v>
      </c>
      <c r="AI10">
        <f t="shared" si="6"/>
        <v>7</v>
      </c>
      <c r="AJ10">
        <f t="shared" si="7"/>
        <v>0</v>
      </c>
      <c r="AK10">
        <f t="shared" si="8"/>
        <v>0</v>
      </c>
      <c r="AL10">
        <f t="shared" si="9"/>
        <v>7</v>
      </c>
      <c r="AM10">
        <v>0</v>
      </c>
      <c r="AN10">
        <v>0</v>
      </c>
      <c r="AO10">
        <v>0</v>
      </c>
      <c r="AP10">
        <f t="shared" si="10"/>
        <v>0</v>
      </c>
      <c r="AQ10">
        <v>0</v>
      </c>
      <c r="AR10">
        <v>0</v>
      </c>
      <c r="AS10">
        <v>0</v>
      </c>
      <c r="AT10">
        <f t="shared" si="11"/>
        <v>0</v>
      </c>
      <c r="AU10">
        <v>0</v>
      </c>
      <c r="AV10">
        <v>0</v>
      </c>
      <c r="AW10">
        <v>0</v>
      </c>
      <c r="AX10">
        <f t="shared" si="12"/>
        <v>0</v>
      </c>
      <c r="AY10">
        <f t="shared" si="13"/>
        <v>7</v>
      </c>
      <c r="AZ10">
        <f t="shared" si="14"/>
        <v>0</v>
      </c>
      <c r="BA10">
        <f t="shared" si="15"/>
        <v>0</v>
      </c>
      <c r="BB10">
        <f t="shared" si="16"/>
        <v>7</v>
      </c>
      <c r="BC10">
        <v>0</v>
      </c>
      <c r="BD10">
        <v>0</v>
      </c>
      <c r="BE10">
        <v>0</v>
      </c>
      <c r="BF10">
        <f t="shared" si="17"/>
        <v>0</v>
      </c>
      <c r="BG10">
        <f t="shared" si="18"/>
        <v>7</v>
      </c>
      <c r="BH10">
        <f t="shared" si="19"/>
        <v>0</v>
      </c>
      <c r="BI10">
        <f t="shared" si="20"/>
        <v>0</v>
      </c>
      <c r="BJ10">
        <v>0</v>
      </c>
      <c r="BK10">
        <v>0</v>
      </c>
      <c r="BL10">
        <v>0</v>
      </c>
      <c r="BM10">
        <f t="shared" si="21"/>
        <v>0</v>
      </c>
      <c r="BN10">
        <v>0</v>
      </c>
      <c r="BO10">
        <v>0</v>
      </c>
      <c r="BP10">
        <v>0</v>
      </c>
      <c r="BQ10">
        <f t="shared" si="22"/>
        <v>0</v>
      </c>
      <c r="BR10">
        <v>0</v>
      </c>
      <c r="BS10">
        <v>0</v>
      </c>
      <c r="BT10">
        <v>0</v>
      </c>
      <c r="BU10">
        <f t="shared" si="23"/>
        <v>0</v>
      </c>
      <c r="BV10">
        <v>0</v>
      </c>
      <c r="BW10">
        <v>0</v>
      </c>
      <c r="BX10">
        <v>0</v>
      </c>
      <c r="BY10">
        <f t="shared" si="24"/>
        <v>0</v>
      </c>
      <c r="BZ10">
        <v>0</v>
      </c>
      <c r="CA10">
        <v>0</v>
      </c>
      <c r="CB10">
        <v>0</v>
      </c>
      <c r="CC10">
        <f t="shared" si="25"/>
        <v>0</v>
      </c>
      <c r="CD10">
        <v>0</v>
      </c>
      <c r="CE10">
        <v>0</v>
      </c>
      <c r="CF10">
        <v>0</v>
      </c>
      <c r="CG10">
        <f t="shared" si="26"/>
        <v>0</v>
      </c>
      <c r="CH10">
        <v>0</v>
      </c>
      <c r="CI10">
        <v>0</v>
      </c>
      <c r="CJ10">
        <v>0</v>
      </c>
      <c r="CK10">
        <f t="shared" si="27"/>
        <v>0</v>
      </c>
      <c r="CL10">
        <v>0</v>
      </c>
      <c r="CM10">
        <v>0</v>
      </c>
      <c r="CN10">
        <v>0</v>
      </c>
      <c r="CO10">
        <f t="shared" si="28"/>
        <v>0</v>
      </c>
      <c r="CP10">
        <f t="shared" si="29"/>
        <v>7</v>
      </c>
      <c r="CQ10">
        <f t="shared" si="30"/>
        <v>0</v>
      </c>
      <c r="CR10">
        <f t="shared" si="31"/>
        <v>0</v>
      </c>
      <c r="CS10">
        <f t="shared" si="32"/>
        <v>7</v>
      </c>
      <c r="CT10">
        <f t="shared" si="33"/>
        <v>7</v>
      </c>
      <c r="CU10">
        <f t="shared" si="34"/>
        <v>0</v>
      </c>
      <c r="CV10">
        <f t="shared" si="35"/>
        <v>0</v>
      </c>
      <c r="CW10">
        <f t="shared" si="36"/>
        <v>7</v>
      </c>
    </row>
    <row r="11" spans="1:101" x14ac:dyDescent="0.25">
      <c r="A11">
        <v>5</v>
      </c>
      <c r="B11" t="s">
        <v>38</v>
      </c>
      <c r="C11" t="s">
        <v>122</v>
      </c>
      <c r="D11" s="8">
        <v>45350</v>
      </c>
      <c r="E11" t="s">
        <v>70</v>
      </c>
      <c r="F11" t="s">
        <v>89</v>
      </c>
      <c r="G11" t="s">
        <v>115</v>
      </c>
      <c r="H11" t="s">
        <v>123</v>
      </c>
      <c r="I11" t="s">
        <v>126</v>
      </c>
      <c r="J11">
        <f t="shared" si="37"/>
        <v>296</v>
      </c>
      <c r="K11">
        <v>14</v>
      </c>
      <c r="L11">
        <v>19</v>
      </c>
      <c r="M11">
        <v>0</v>
      </c>
      <c r="N11">
        <f t="shared" si="0"/>
        <v>33</v>
      </c>
      <c r="O11">
        <v>62</v>
      </c>
      <c r="P11">
        <v>67</v>
      </c>
      <c r="Q11">
        <v>0</v>
      </c>
      <c r="R11">
        <f t="shared" si="1"/>
        <v>129</v>
      </c>
      <c r="S11">
        <v>60</v>
      </c>
      <c r="T11">
        <v>74</v>
      </c>
      <c r="U11">
        <v>0</v>
      </c>
      <c r="V11">
        <f t="shared" si="2"/>
        <v>134</v>
      </c>
      <c r="W11">
        <v>0</v>
      </c>
      <c r="X11">
        <v>0</v>
      </c>
      <c r="Y11">
        <v>0</v>
      </c>
      <c r="Z11">
        <f t="shared" si="3"/>
        <v>0</v>
      </c>
      <c r="AA11">
        <v>0</v>
      </c>
      <c r="AB11">
        <v>0</v>
      </c>
      <c r="AC11">
        <v>0</v>
      </c>
      <c r="AD11">
        <f t="shared" si="4"/>
        <v>0</v>
      </c>
      <c r="AE11">
        <v>0</v>
      </c>
      <c r="AF11">
        <v>0</v>
      </c>
      <c r="AG11">
        <v>0</v>
      </c>
      <c r="AH11">
        <f t="shared" si="5"/>
        <v>0</v>
      </c>
      <c r="AI11">
        <f t="shared" si="6"/>
        <v>136</v>
      </c>
      <c r="AJ11">
        <f t="shared" si="7"/>
        <v>160</v>
      </c>
      <c r="AK11">
        <f t="shared" si="8"/>
        <v>0</v>
      </c>
      <c r="AL11">
        <f t="shared" si="9"/>
        <v>296</v>
      </c>
      <c r="AM11">
        <v>0</v>
      </c>
      <c r="AN11">
        <v>0</v>
      </c>
      <c r="AO11">
        <v>0</v>
      </c>
      <c r="AP11">
        <f t="shared" si="10"/>
        <v>0</v>
      </c>
      <c r="AQ11">
        <v>0</v>
      </c>
      <c r="AR11">
        <v>0</v>
      </c>
      <c r="AS11">
        <v>0</v>
      </c>
      <c r="AT11">
        <f t="shared" si="11"/>
        <v>0</v>
      </c>
      <c r="AU11">
        <v>0</v>
      </c>
      <c r="AV11">
        <v>0</v>
      </c>
      <c r="AW11">
        <v>0</v>
      </c>
      <c r="AX11">
        <f t="shared" si="12"/>
        <v>0</v>
      </c>
      <c r="AY11">
        <f t="shared" si="13"/>
        <v>136</v>
      </c>
      <c r="AZ11">
        <f t="shared" si="14"/>
        <v>160</v>
      </c>
      <c r="BA11">
        <f t="shared" si="15"/>
        <v>0</v>
      </c>
      <c r="BB11">
        <f t="shared" si="16"/>
        <v>296</v>
      </c>
      <c r="BC11">
        <v>0</v>
      </c>
      <c r="BD11">
        <v>0</v>
      </c>
      <c r="BE11">
        <v>0</v>
      </c>
      <c r="BF11">
        <f t="shared" si="17"/>
        <v>0</v>
      </c>
      <c r="BG11">
        <f t="shared" si="18"/>
        <v>136</v>
      </c>
      <c r="BH11">
        <f t="shared" si="19"/>
        <v>160</v>
      </c>
      <c r="BI11">
        <f t="shared" si="20"/>
        <v>0</v>
      </c>
      <c r="BJ11">
        <v>0</v>
      </c>
      <c r="BK11">
        <v>0</v>
      </c>
      <c r="BL11">
        <v>0</v>
      </c>
      <c r="BM11">
        <f t="shared" si="21"/>
        <v>0</v>
      </c>
      <c r="BN11">
        <v>0</v>
      </c>
      <c r="BO11">
        <v>0</v>
      </c>
      <c r="BP11">
        <v>0</v>
      </c>
      <c r="BQ11">
        <f t="shared" si="22"/>
        <v>0</v>
      </c>
      <c r="BR11">
        <v>0</v>
      </c>
      <c r="BS11">
        <v>0</v>
      </c>
      <c r="BT11">
        <v>0</v>
      </c>
      <c r="BU11">
        <f t="shared" si="23"/>
        <v>0</v>
      </c>
      <c r="BV11">
        <v>0</v>
      </c>
      <c r="BW11">
        <v>0</v>
      </c>
      <c r="BX11">
        <v>0</v>
      </c>
      <c r="BY11">
        <f t="shared" si="24"/>
        <v>0</v>
      </c>
      <c r="BZ11">
        <v>0</v>
      </c>
      <c r="CA11">
        <v>0</v>
      </c>
      <c r="CB11">
        <v>0</v>
      </c>
      <c r="CC11">
        <f t="shared" si="25"/>
        <v>0</v>
      </c>
      <c r="CD11">
        <v>0</v>
      </c>
      <c r="CE11">
        <v>0</v>
      </c>
      <c r="CF11">
        <v>0</v>
      </c>
      <c r="CG11">
        <f t="shared" si="26"/>
        <v>0</v>
      </c>
      <c r="CH11">
        <v>0</v>
      </c>
      <c r="CI11">
        <v>0</v>
      </c>
      <c r="CJ11">
        <v>0</v>
      </c>
      <c r="CK11">
        <f t="shared" si="27"/>
        <v>0</v>
      </c>
      <c r="CL11">
        <v>0</v>
      </c>
      <c r="CM11">
        <v>0</v>
      </c>
      <c r="CN11">
        <v>0</v>
      </c>
      <c r="CO11">
        <f t="shared" si="28"/>
        <v>0</v>
      </c>
      <c r="CP11">
        <f t="shared" si="29"/>
        <v>136</v>
      </c>
      <c r="CQ11">
        <f t="shared" si="30"/>
        <v>160</v>
      </c>
      <c r="CR11">
        <f t="shared" si="31"/>
        <v>0</v>
      </c>
      <c r="CS11">
        <f t="shared" si="32"/>
        <v>296</v>
      </c>
      <c r="CT11">
        <f t="shared" si="33"/>
        <v>136</v>
      </c>
      <c r="CU11">
        <f t="shared" si="34"/>
        <v>160</v>
      </c>
      <c r="CV11">
        <f t="shared" si="35"/>
        <v>0</v>
      </c>
      <c r="CW11">
        <f t="shared" si="36"/>
        <v>296</v>
      </c>
    </row>
    <row r="12" spans="1:101" x14ac:dyDescent="0.25">
      <c r="A12">
        <v>6</v>
      </c>
      <c r="B12" t="s">
        <v>40</v>
      </c>
      <c r="C12" t="s">
        <v>88</v>
      </c>
      <c r="D12" s="8">
        <v>45352</v>
      </c>
      <c r="E12" t="s">
        <v>71</v>
      </c>
      <c r="F12" t="s">
        <v>89</v>
      </c>
      <c r="G12" t="s">
        <v>89</v>
      </c>
      <c r="H12" t="s">
        <v>90</v>
      </c>
      <c r="I12" t="s">
        <v>37</v>
      </c>
      <c r="J12">
        <f t="shared" si="37"/>
        <v>61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f t="shared" si="1"/>
        <v>0</v>
      </c>
      <c r="S12">
        <v>0</v>
      </c>
      <c r="T12">
        <v>0</v>
      </c>
      <c r="U12">
        <v>0</v>
      </c>
      <c r="V12">
        <f t="shared" si="2"/>
        <v>0</v>
      </c>
      <c r="W12">
        <v>15</v>
      </c>
      <c r="X12">
        <v>6</v>
      </c>
      <c r="Y12">
        <v>0</v>
      </c>
      <c r="Z12">
        <f t="shared" si="3"/>
        <v>21</v>
      </c>
      <c r="AA12">
        <v>26</v>
      </c>
      <c r="AB12">
        <v>12</v>
      </c>
      <c r="AC12">
        <v>0</v>
      </c>
      <c r="AD12">
        <f t="shared" si="4"/>
        <v>38</v>
      </c>
      <c r="AE12">
        <v>2</v>
      </c>
      <c r="AF12">
        <v>0</v>
      </c>
      <c r="AG12">
        <v>0</v>
      </c>
      <c r="AH12">
        <f t="shared" si="5"/>
        <v>2</v>
      </c>
      <c r="AI12">
        <v>43</v>
      </c>
      <c r="AJ12">
        <v>18</v>
      </c>
      <c r="AK12">
        <f t="shared" si="8"/>
        <v>0</v>
      </c>
      <c r="AL12">
        <f t="shared" si="9"/>
        <v>61</v>
      </c>
      <c r="AM12">
        <v>4</v>
      </c>
      <c r="AN12">
        <v>3</v>
      </c>
      <c r="AO12">
        <v>0</v>
      </c>
      <c r="AP12">
        <f t="shared" si="10"/>
        <v>7</v>
      </c>
      <c r="AQ12">
        <v>0</v>
      </c>
      <c r="AR12">
        <v>0</v>
      </c>
      <c r="AS12">
        <v>0</v>
      </c>
      <c r="AT12">
        <f t="shared" si="11"/>
        <v>0</v>
      </c>
      <c r="AU12">
        <v>0</v>
      </c>
      <c r="AV12">
        <v>0</v>
      </c>
      <c r="AW12">
        <v>0</v>
      </c>
      <c r="AX12">
        <f t="shared" si="12"/>
        <v>0</v>
      </c>
      <c r="AY12">
        <v>39</v>
      </c>
      <c r="AZ12">
        <v>15</v>
      </c>
      <c r="BA12">
        <f t="shared" si="15"/>
        <v>0</v>
      </c>
      <c r="BB12">
        <f t="shared" si="16"/>
        <v>54</v>
      </c>
      <c r="BC12">
        <v>0</v>
      </c>
      <c r="BD12">
        <v>0</v>
      </c>
      <c r="BE12">
        <v>0</v>
      </c>
      <c r="BF12">
        <f t="shared" si="17"/>
        <v>0</v>
      </c>
      <c r="BG12">
        <f t="shared" si="18"/>
        <v>43</v>
      </c>
      <c r="BH12">
        <f t="shared" si="19"/>
        <v>18</v>
      </c>
      <c r="BI12">
        <f t="shared" si="20"/>
        <v>0</v>
      </c>
      <c r="BJ12">
        <v>0</v>
      </c>
      <c r="BK12">
        <v>0</v>
      </c>
      <c r="BL12">
        <v>0</v>
      </c>
      <c r="BM12">
        <f t="shared" si="21"/>
        <v>0</v>
      </c>
      <c r="BN12">
        <v>0</v>
      </c>
      <c r="BO12">
        <v>0</v>
      </c>
      <c r="BP12">
        <v>0</v>
      </c>
      <c r="BQ12">
        <f t="shared" si="22"/>
        <v>0</v>
      </c>
      <c r="BR12">
        <v>0</v>
      </c>
      <c r="BS12">
        <v>0</v>
      </c>
      <c r="BT12">
        <v>0</v>
      </c>
      <c r="BU12">
        <f t="shared" si="23"/>
        <v>0</v>
      </c>
      <c r="BV12">
        <v>0</v>
      </c>
      <c r="BW12">
        <v>0</v>
      </c>
      <c r="BX12">
        <v>0</v>
      </c>
      <c r="BY12">
        <f t="shared" si="24"/>
        <v>0</v>
      </c>
      <c r="BZ12">
        <v>0</v>
      </c>
      <c r="CA12">
        <v>0</v>
      </c>
      <c r="CB12">
        <v>0</v>
      </c>
      <c r="CC12">
        <f t="shared" si="25"/>
        <v>0</v>
      </c>
      <c r="CD12">
        <v>0</v>
      </c>
      <c r="CE12">
        <v>0</v>
      </c>
      <c r="CF12">
        <v>0</v>
      </c>
      <c r="CG12">
        <f t="shared" si="26"/>
        <v>0</v>
      </c>
      <c r="CH12">
        <v>0</v>
      </c>
      <c r="CI12">
        <v>0</v>
      </c>
      <c r="CJ12">
        <v>0</v>
      </c>
      <c r="CK12">
        <f t="shared" si="27"/>
        <v>0</v>
      </c>
      <c r="CL12">
        <v>0</v>
      </c>
      <c r="CM12">
        <v>0</v>
      </c>
      <c r="CN12">
        <v>0</v>
      </c>
      <c r="CO12">
        <f t="shared" si="28"/>
        <v>0</v>
      </c>
      <c r="CP12">
        <v>43</v>
      </c>
      <c r="CQ12">
        <v>18</v>
      </c>
      <c r="CR12">
        <f t="shared" si="31"/>
        <v>0</v>
      </c>
      <c r="CS12">
        <f t="shared" si="32"/>
        <v>61</v>
      </c>
      <c r="CT12">
        <f t="shared" si="33"/>
        <v>43</v>
      </c>
      <c r="CU12">
        <f t="shared" si="34"/>
        <v>18</v>
      </c>
      <c r="CV12">
        <f t="shared" si="35"/>
        <v>0</v>
      </c>
      <c r="CW12">
        <f t="shared" si="36"/>
        <v>61</v>
      </c>
    </row>
    <row r="13" spans="1:101" x14ac:dyDescent="0.25">
      <c r="A13">
        <v>7</v>
      </c>
      <c r="B13" t="s">
        <v>40</v>
      </c>
      <c r="C13" t="s">
        <v>91</v>
      </c>
      <c r="D13" s="8">
        <v>45352</v>
      </c>
      <c r="E13" t="s">
        <v>71</v>
      </c>
      <c r="F13" t="s">
        <v>89</v>
      </c>
      <c r="G13" t="s">
        <v>92</v>
      </c>
      <c r="H13" t="s">
        <v>93</v>
      </c>
      <c r="I13" t="s">
        <v>37</v>
      </c>
      <c r="J13">
        <f t="shared" si="37"/>
        <v>11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f t="shared" si="1"/>
        <v>0</v>
      </c>
      <c r="S13">
        <v>0</v>
      </c>
      <c r="T13">
        <v>0</v>
      </c>
      <c r="U13">
        <v>0</v>
      </c>
      <c r="V13">
        <f t="shared" si="2"/>
        <v>0</v>
      </c>
      <c r="W13">
        <v>5</v>
      </c>
      <c r="X13">
        <v>0</v>
      </c>
      <c r="Y13">
        <v>0</v>
      </c>
      <c r="Z13">
        <f t="shared" si="3"/>
        <v>5</v>
      </c>
      <c r="AA13">
        <v>5</v>
      </c>
      <c r="AB13">
        <v>1</v>
      </c>
      <c r="AC13">
        <v>0</v>
      </c>
      <c r="AD13">
        <f t="shared" si="4"/>
        <v>6</v>
      </c>
      <c r="AE13">
        <v>0</v>
      </c>
      <c r="AF13">
        <v>0</v>
      </c>
      <c r="AG13">
        <v>0</v>
      </c>
      <c r="AH13">
        <f t="shared" si="5"/>
        <v>0</v>
      </c>
      <c r="AI13">
        <v>10</v>
      </c>
      <c r="AJ13">
        <v>1</v>
      </c>
      <c r="AK13">
        <f t="shared" si="8"/>
        <v>0</v>
      </c>
      <c r="AL13">
        <f t="shared" si="9"/>
        <v>11</v>
      </c>
      <c r="AM13">
        <v>0</v>
      </c>
      <c r="AN13">
        <v>0</v>
      </c>
      <c r="AO13">
        <v>0</v>
      </c>
      <c r="AP13">
        <f t="shared" si="10"/>
        <v>0</v>
      </c>
      <c r="AQ13">
        <v>0</v>
      </c>
      <c r="AR13">
        <v>0</v>
      </c>
      <c r="AS13">
        <v>0</v>
      </c>
      <c r="AT13">
        <f t="shared" si="11"/>
        <v>0</v>
      </c>
      <c r="AU13">
        <v>0</v>
      </c>
      <c r="AV13">
        <v>0</v>
      </c>
      <c r="AW13">
        <v>0</v>
      </c>
      <c r="AX13">
        <f t="shared" si="12"/>
        <v>0</v>
      </c>
      <c r="AY13">
        <v>10</v>
      </c>
      <c r="AZ13">
        <v>1</v>
      </c>
      <c r="BA13">
        <f t="shared" si="15"/>
        <v>0</v>
      </c>
      <c r="BB13">
        <f t="shared" si="16"/>
        <v>11</v>
      </c>
      <c r="BC13">
        <v>0</v>
      </c>
      <c r="BD13">
        <v>0</v>
      </c>
      <c r="BE13">
        <v>0</v>
      </c>
      <c r="BF13">
        <f t="shared" si="17"/>
        <v>0</v>
      </c>
      <c r="BG13">
        <f t="shared" si="18"/>
        <v>10</v>
      </c>
      <c r="BH13">
        <f t="shared" si="19"/>
        <v>1</v>
      </c>
      <c r="BI13">
        <f t="shared" si="20"/>
        <v>0</v>
      </c>
      <c r="BJ13">
        <v>0</v>
      </c>
      <c r="BK13">
        <v>0</v>
      </c>
      <c r="BL13">
        <v>0</v>
      </c>
      <c r="BM13">
        <f t="shared" si="21"/>
        <v>0</v>
      </c>
      <c r="BN13">
        <v>0</v>
      </c>
      <c r="BO13">
        <v>0</v>
      </c>
      <c r="BP13">
        <v>0</v>
      </c>
      <c r="BQ13">
        <f t="shared" si="22"/>
        <v>0</v>
      </c>
      <c r="BR13">
        <v>0</v>
      </c>
      <c r="BS13">
        <v>0</v>
      </c>
      <c r="BT13">
        <v>0</v>
      </c>
      <c r="BU13">
        <f t="shared" si="23"/>
        <v>0</v>
      </c>
      <c r="BV13">
        <v>0</v>
      </c>
      <c r="BW13">
        <v>0</v>
      </c>
      <c r="BY13">
        <f t="shared" si="24"/>
        <v>0</v>
      </c>
      <c r="BZ13">
        <v>0</v>
      </c>
      <c r="CA13">
        <v>0</v>
      </c>
      <c r="CB13">
        <v>0</v>
      </c>
      <c r="CC13">
        <f t="shared" si="25"/>
        <v>0</v>
      </c>
      <c r="CD13">
        <v>0</v>
      </c>
      <c r="CE13">
        <v>0</v>
      </c>
      <c r="CF13">
        <v>0</v>
      </c>
      <c r="CG13">
        <f t="shared" si="26"/>
        <v>0</v>
      </c>
      <c r="CH13">
        <v>0</v>
      </c>
      <c r="CI13">
        <v>0</v>
      </c>
      <c r="CJ13">
        <v>0</v>
      </c>
      <c r="CK13">
        <f t="shared" si="27"/>
        <v>0</v>
      </c>
      <c r="CL13">
        <v>0</v>
      </c>
      <c r="CM13">
        <v>0</v>
      </c>
      <c r="CN13">
        <v>0</v>
      </c>
      <c r="CO13">
        <f t="shared" si="28"/>
        <v>0</v>
      </c>
      <c r="CP13">
        <f t="shared" si="29"/>
        <v>10</v>
      </c>
      <c r="CQ13">
        <f t="shared" si="30"/>
        <v>1</v>
      </c>
      <c r="CR13">
        <f t="shared" si="31"/>
        <v>0</v>
      </c>
      <c r="CS13">
        <f t="shared" si="32"/>
        <v>11</v>
      </c>
      <c r="CT13">
        <f t="shared" si="33"/>
        <v>10</v>
      </c>
      <c r="CU13">
        <f t="shared" si="34"/>
        <v>1</v>
      </c>
      <c r="CV13">
        <f t="shared" si="35"/>
        <v>0</v>
      </c>
      <c r="CW13">
        <f t="shared" si="36"/>
        <v>11</v>
      </c>
    </row>
    <row r="14" spans="1:101" x14ac:dyDescent="0.25">
      <c r="A14">
        <v>8</v>
      </c>
      <c r="B14" t="s">
        <v>38</v>
      </c>
      <c r="C14" t="s">
        <v>140</v>
      </c>
      <c r="D14" s="8">
        <v>45352</v>
      </c>
      <c r="E14" t="s">
        <v>71</v>
      </c>
      <c r="F14" t="s">
        <v>89</v>
      </c>
      <c r="G14" t="s">
        <v>94</v>
      </c>
      <c r="H14" t="s">
        <v>95</v>
      </c>
      <c r="I14" t="s">
        <v>37</v>
      </c>
      <c r="J14">
        <f t="shared" si="37"/>
        <v>28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f t="shared" si="1"/>
        <v>0</v>
      </c>
      <c r="S14">
        <v>0</v>
      </c>
      <c r="T14">
        <v>0</v>
      </c>
      <c r="U14">
        <v>0</v>
      </c>
      <c r="V14">
        <f t="shared" si="2"/>
        <v>0</v>
      </c>
      <c r="W14">
        <v>3</v>
      </c>
      <c r="X14">
        <v>1</v>
      </c>
      <c r="Y14">
        <v>0</v>
      </c>
      <c r="Z14">
        <f t="shared" si="3"/>
        <v>4</v>
      </c>
      <c r="AA14">
        <v>15</v>
      </c>
      <c r="AB14">
        <v>7</v>
      </c>
      <c r="AC14">
        <v>0</v>
      </c>
      <c r="AD14">
        <f t="shared" si="4"/>
        <v>22</v>
      </c>
      <c r="AE14">
        <v>1</v>
      </c>
      <c r="AF14">
        <v>1</v>
      </c>
      <c r="AG14">
        <v>0</v>
      </c>
      <c r="AH14">
        <f t="shared" si="5"/>
        <v>2</v>
      </c>
      <c r="AI14">
        <v>19</v>
      </c>
      <c r="AJ14">
        <v>9</v>
      </c>
      <c r="AK14">
        <f t="shared" si="8"/>
        <v>0</v>
      </c>
      <c r="AL14">
        <f t="shared" si="9"/>
        <v>28</v>
      </c>
      <c r="AM14">
        <v>0</v>
      </c>
      <c r="AN14">
        <v>0</v>
      </c>
      <c r="AO14">
        <v>0</v>
      </c>
      <c r="AP14">
        <f t="shared" si="10"/>
        <v>0</v>
      </c>
      <c r="AQ14">
        <v>0</v>
      </c>
      <c r="AR14">
        <v>0</v>
      </c>
      <c r="AS14">
        <v>0</v>
      </c>
      <c r="AT14">
        <f t="shared" si="11"/>
        <v>0</v>
      </c>
      <c r="AU14">
        <v>0</v>
      </c>
      <c r="AV14">
        <v>0</v>
      </c>
      <c r="AW14">
        <v>0</v>
      </c>
      <c r="AX14">
        <f t="shared" si="12"/>
        <v>0</v>
      </c>
      <c r="AY14">
        <f t="shared" si="13"/>
        <v>19</v>
      </c>
      <c r="AZ14">
        <f t="shared" si="14"/>
        <v>9</v>
      </c>
      <c r="BA14">
        <f t="shared" si="15"/>
        <v>0</v>
      </c>
      <c r="BB14">
        <f t="shared" si="16"/>
        <v>28</v>
      </c>
      <c r="BC14">
        <v>0</v>
      </c>
      <c r="BD14">
        <v>0</v>
      </c>
      <c r="BE14">
        <v>0</v>
      </c>
      <c r="BF14">
        <f t="shared" si="17"/>
        <v>0</v>
      </c>
      <c r="BG14">
        <f t="shared" si="18"/>
        <v>19</v>
      </c>
      <c r="BH14">
        <f t="shared" si="19"/>
        <v>9</v>
      </c>
      <c r="BI14">
        <f t="shared" si="20"/>
        <v>0</v>
      </c>
      <c r="BJ14">
        <v>0</v>
      </c>
      <c r="BK14">
        <v>0</v>
      </c>
      <c r="BL14">
        <v>0</v>
      </c>
      <c r="BM14">
        <f t="shared" si="21"/>
        <v>0</v>
      </c>
      <c r="BN14">
        <v>0</v>
      </c>
      <c r="BO14">
        <v>0</v>
      </c>
      <c r="BP14">
        <v>0</v>
      </c>
      <c r="BQ14">
        <f t="shared" si="22"/>
        <v>0</v>
      </c>
      <c r="BR14">
        <v>0</v>
      </c>
      <c r="BS14">
        <v>0</v>
      </c>
      <c r="BT14">
        <v>1</v>
      </c>
      <c r="BU14">
        <f t="shared" si="23"/>
        <v>1</v>
      </c>
      <c r="BV14">
        <v>0</v>
      </c>
      <c r="BW14">
        <v>0</v>
      </c>
      <c r="BX14">
        <v>0</v>
      </c>
      <c r="BY14">
        <f t="shared" si="24"/>
        <v>0</v>
      </c>
      <c r="BZ14">
        <v>0</v>
      </c>
      <c r="CA14">
        <v>0</v>
      </c>
      <c r="CB14">
        <v>0</v>
      </c>
      <c r="CC14">
        <f t="shared" si="25"/>
        <v>0</v>
      </c>
      <c r="CD14">
        <v>0</v>
      </c>
      <c r="CE14">
        <v>0</v>
      </c>
      <c r="CF14">
        <v>0</v>
      </c>
      <c r="CG14">
        <f t="shared" si="26"/>
        <v>0</v>
      </c>
      <c r="CH14">
        <v>0</v>
      </c>
      <c r="CI14">
        <v>0</v>
      </c>
      <c r="CJ14">
        <v>0</v>
      </c>
      <c r="CK14">
        <f t="shared" si="27"/>
        <v>0</v>
      </c>
      <c r="CL14">
        <v>0</v>
      </c>
      <c r="CM14">
        <v>0</v>
      </c>
      <c r="CN14">
        <v>0</v>
      </c>
      <c r="CO14">
        <f t="shared" si="28"/>
        <v>0</v>
      </c>
      <c r="CP14">
        <f t="shared" si="29"/>
        <v>19</v>
      </c>
      <c r="CQ14">
        <v>8</v>
      </c>
      <c r="CR14">
        <v>0</v>
      </c>
      <c r="CS14">
        <f t="shared" si="32"/>
        <v>27</v>
      </c>
      <c r="CT14">
        <f t="shared" si="33"/>
        <v>19</v>
      </c>
      <c r="CU14">
        <f t="shared" si="34"/>
        <v>8</v>
      </c>
      <c r="CV14">
        <f t="shared" si="35"/>
        <v>1</v>
      </c>
      <c r="CW14">
        <f t="shared" si="36"/>
        <v>28</v>
      </c>
    </row>
    <row r="15" spans="1:101" x14ac:dyDescent="0.25">
      <c r="A15">
        <v>9</v>
      </c>
      <c r="B15" t="s">
        <v>38</v>
      </c>
      <c r="C15" t="s">
        <v>105</v>
      </c>
      <c r="D15" s="8">
        <v>45352</v>
      </c>
      <c r="E15" t="s">
        <v>71</v>
      </c>
      <c r="F15" t="s">
        <v>89</v>
      </c>
      <c r="G15" t="s">
        <v>96</v>
      </c>
      <c r="H15" t="s">
        <v>97</v>
      </c>
      <c r="I15" t="s">
        <v>127</v>
      </c>
      <c r="J15">
        <f t="shared" si="37"/>
        <v>168</v>
      </c>
      <c r="K15">
        <v>2</v>
      </c>
      <c r="L15">
        <v>2</v>
      </c>
      <c r="M15">
        <v>0</v>
      </c>
      <c r="N15">
        <f t="shared" si="0"/>
        <v>4</v>
      </c>
      <c r="O15">
        <v>47</v>
      </c>
      <c r="P15">
        <v>43</v>
      </c>
      <c r="Q15">
        <v>0</v>
      </c>
      <c r="R15">
        <f t="shared" si="1"/>
        <v>90</v>
      </c>
      <c r="S15">
        <v>32</v>
      </c>
      <c r="T15">
        <v>42</v>
      </c>
      <c r="U15">
        <v>0</v>
      </c>
      <c r="V15">
        <f t="shared" si="2"/>
        <v>74</v>
      </c>
      <c r="W15">
        <v>0</v>
      </c>
      <c r="X15">
        <v>0</v>
      </c>
      <c r="Y15">
        <v>0</v>
      </c>
      <c r="Z15">
        <f t="shared" si="3"/>
        <v>0</v>
      </c>
      <c r="AA15">
        <v>0</v>
      </c>
      <c r="AB15">
        <v>0</v>
      </c>
      <c r="AC15">
        <v>0</v>
      </c>
      <c r="AD15">
        <f t="shared" si="4"/>
        <v>0</v>
      </c>
      <c r="AE15">
        <v>0</v>
      </c>
      <c r="AF15">
        <v>0</v>
      </c>
      <c r="AG15">
        <v>0</v>
      </c>
      <c r="AH15">
        <f t="shared" si="5"/>
        <v>0</v>
      </c>
      <c r="AI15">
        <f t="shared" si="6"/>
        <v>81</v>
      </c>
      <c r="AJ15">
        <f t="shared" si="7"/>
        <v>87</v>
      </c>
      <c r="AK15">
        <f t="shared" si="8"/>
        <v>0</v>
      </c>
      <c r="AL15">
        <f t="shared" si="9"/>
        <v>168</v>
      </c>
      <c r="AM15">
        <v>0</v>
      </c>
      <c r="AN15">
        <v>0</v>
      </c>
      <c r="AO15">
        <v>0</v>
      </c>
      <c r="AP15">
        <f t="shared" si="10"/>
        <v>0</v>
      </c>
      <c r="AQ15">
        <v>0</v>
      </c>
      <c r="AR15">
        <v>0</v>
      </c>
      <c r="AS15">
        <v>0</v>
      </c>
      <c r="AT15">
        <f t="shared" si="11"/>
        <v>0</v>
      </c>
      <c r="AU15">
        <v>0</v>
      </c>
      <c r="AV15">
        <v>0</v>
      </c>
      <c r="AW15">
        <v>0</v>
      </c>
      <c r="AX15">
        <f t="shared" si="12"/>
        <v>0</v>
      </c>
      <c r="AY15">
        <f t="shared" si="13"/>
        <v>81</v>
      </c>
      <c r="AZ15">
        <f t="shared" si="14"/>
        <v>87</v>
      </c>
      <c r="BA15">
        <f t="shared" si="15"/>
        <v>0</v>
      </c>
      <c r="BB15">
        <f t="shared" si="16"/>
        <v>168</v>
      </c>
      <c r="BC15">
        <v>0</v>
      </c>
      <c r="BD15">
        <v>0</v>
      </c>
      <c r="BE15">
        <v>0</v>
      </c>
      <c r="BF15">
        <f t="shared" si="17"/>
        <v>0</v>
      </c>
      <c r="BG15">
        <f t="shared" si="18"/>
        <v>81</v>
      </c>
      <c r="BH15">
        <f t="shared" si="19"/>
        <v>87</v>
      </c>
      <c r="BI15">
        <f t="shared" si="20"/>
        <v>0</v>
      </c>
      <c r="BJ15">
        <v>0</v>
      </c>
      <c r="BK15">
        <v>0</v>
      </c>
      <c r="BL15">
        <v>0</v>
      </c>
      <c r="BM15">
        <f t="shared" si="21"/>
        <v>0</v>
      </c>
      <c r="BN15">
        <v>0</v>
      </c>
      <c r="BO15">
        <v>0</v>
      </c>
      <c r="BP15">
        <v>0</v>
      </c>
      <c r="BQ15">
        <f t="shared" si="22"/>
        <v>0</v>
      </c>
      <c r="BR15">
        <v>0</v>
      </c>
      <c r="BS15">
        <v>0</v>
      </c>
      <c r="BT15">
        <v>0</v>
      </c>
      <c r="BU15">
        <f t="shared" si="23"/>
        <v>0</v>
      </c>
      <c r="BV15">
        <v>0</v>
      </c>
      <c r="BW15">
        <v>0</v>
      </c>
      <c r="BX15">
        <v>0</v>
      </c>
      <c r="BY15">
        <f t="shared" si="24"/>
        <v>0</v>
      </c>
      <c r="BZ15">
        <v>0</v>
      </c>
      <c r="CA15">
        <v>0</v>
      </c>
      <c r="CB15">
        <v>0</v>
      </c>
      <c r="CC15">
        <f t="shared" si="25"/>
        <v>0</v>
      </c>
      <c r="CD15">
        <v>0</v>
      </c>
      <c r="CE15">
        <v>0</v>
      </c>
      <c r="CF15">
        <v>0</v>
      </c>
      <c r="CG15">
        <f t="shared" si="26"/>
        <v>0</v>
      </c>
      <c r="CH15">
        <v>0</v>
      </c>
      <c r="CI15">
        <v>0</v>
      </c>
      <c r="CJ15">
        <v>0</v>
      </c>
      <c r="CK15">
        <f t="shared" si="27"/>
        <v>0</v>
      </c>
      <c r="CL15">
        <v>0</v>
      </c>
      <c r="CM15">
        <v>0</v>
      </c>
      <c r="CN15">
        <v>0</v>
      </c>
      <c r="CO15">
        <f t="shared" si="28"/>
        <v>0</v>
      </c>
      <c r="CP15">
        <f t="shared" si="29"/>
        <v>81</v>
      </c>
      <c r="CQ15">
        <f t="shared" si="30"/>
        <v>87</v>
      </c>
      <c r="CR15">
        <f t="shared" si="31"/>
        <v>0</v>
      </c>
      <c r="CS15">
        <f t="shared" si="32"/>
        <v>168</v>
      </c>
      <c r="CT15">
        <f t="shared" si="33"/>
        <v>81</v>
      </c>
      <c r="CU15">
        <f t="shared" si="34"/>
        <v>87</v>
      </c>
      <c r="CV15">
        <f t="shared" si="35"/>
        <v>0</v>
      </c>
      <c r="CW15">
        <f t="shared" si="36"/>
        <v>168</v>
      </c>
    </row>
    <row r="16" spans="1:101" x14ac:dyDescent="0.25">
      <c r="A16">
        <v>10</v>
      </c>
      <c r="B16" t="s">
        <v>39</v>
      </c>
      <c r="C16" t="s">
        <v>135</v>
      </c>
      <c r="D16" s="8">
        <v>45352</v>
      </c>
      <c r="E16" t="s">
        <v>71</v>
      </c>
      <c r="F16" t="s">
        <v>89</v>
      </c>
      <c r="G16" t="s">
        <v>89</v>
      </c>
      <c r="H16" t="s">
        <v>98</v>
      </c>
      <c r="I16" t="s">
        <v>37</v>
      </c>
      <c r="J16">
        <f t="shared" si="37"/>
        <v>28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f t="shared" si="1"/>
        <v>0</v>
      </c>
      <c r="S16">
        <v>0</v>
      </c>
      <c r="T16">
        <v>0</v>
      </c>
      <c r="U16">
        <v>0</v>
      </c>
      <c r="V16">
        <f t="shared" si="2"/>
        <v>0</v>
      </c>
      <c r="W16">
        <v>3</v>
      </c>
      <c r="X16">
        <v>12</v>
      </c>
      <c r="Y16">
        <v>0</v>
      </c>
      <c r="Z16">
        <f t="shared" si="3"/>
        <v>15</v>
      </c>
      <c r="AA16">
        <v>4</v>
      </c>
      <c r="AB16">
        <v>9</v>
      </c>
      <c r="AC16">
        <v>0</v>
      </c>
      <c r="AD16">
        <f t="shared" si="4"/>
        <v>13</v>
      </c>
      <c r="AE16">
        <v>0</v>
      </c>
      <c r="AF16">
        <v>0</v>
      </c>
      <c r="AG16">
        <v>0</v>
      </c>
      <c r="AH16">
        <f t="shared" si="5"/>
        <v>0</v>
      </c>
      <c r="AI16">
        <f t="shared" si="6"/>
        <v>7</v>
      </c>
      <c r="AJ16">
        <f t="shared" si="7"/>
        <v>21</v>
      </c>
      <c r="AK16">
        <f t="shared" si="8"/>
        <v>0</v>
      </c>
      <c r="AL16">
        <f t="shared" si="9"/>
        <v>28</v>
      </c>
      <c r="AM16">
        <v>2</v>
      </c>
      <c r="AN16">
        <v>10</v>
      </c>
      <c r="AO16">
        <v>0</v>
      </c>
      <c r="AP16">
        <f t="shared" si="10"/>
        <v>12</v>
      </c>
      <c r="AQ16">
        <v>0</v>
      </c>
      <c r="AR16">
        <v>0</v>
      </c>
      <c r="AS16">
        <v>0</v>
      </c>
      <c r="AT16">
        <f t="shared" si="11"/>
        <v>0</v>
      </c>
      <c r="AU16">
        <v>0</v>
      </c>
      <c r="AV16">
        <v>0</v>
      </c>
      <c r="AW16">
        <v>0</v>
      </c>
      <c r="AX16">
        <f t="shared" si="12"/>
        <v>0</v>
      </c>
      <c r="AY16">
        <f t="shared" si="13"/>
        <v>5</v>
      </c>
      <c r="AZ16">
        <f t="shared" si="14"/>
        <v>11</v>
      </c>
      <c r="BA16">
        <f t="shared" si="15"/>
        <v>0</v>
      </c>
      <c r="BB16">
        <f t="shared" si="16"/>
        <v>16</v>
      </c>
      <c r="BC16">
        <v>0</v>
      </c>
      <c r="BD16">
        <v>0</v>
      </c>
      <c r="BE16">
        <v>0</v>
      </c>
      <c r="BF16">
        <f t="shared" si="17"/>
        <v>0</v>
      </c>
      <c r="BG16">
        <f t="shared" si="18"/>
        <v>7</v>
      </c>
      <c r="BH16">
        <f t="shared" si="19"/>
        <v>21</v>
      </c>
      <c r="BI16">
        <f t="shared" si="20"/>
        <v>0</v>
      </c>
      <c r="BJ16">
        <v>0</v>
      </c>
      <c r="BK16">
        <v>0</v>
      </c>
      <c r="BL16">
        <v>0</v>
      </c>
      <c r="BM16">
        <f t="shared" si="21"/>
        <v>0</v>
      </c>
      <c r="BN16">
        <v>0</v>
      </c>
      <c r="BO16">
        <v>0</v>
      </c>
      <c r="BP16">
        <v>0</v>
      </c>
      <c r="BQ16">
        <f t="shared" si="22"/>
        <v>0</v>
      </c>
      <c r="BR16">
        <v>0</v>
      </c>
      <c r="BS16">
        <v>0</v>
      </c>
      <c r="BT16">
        <v>0</v>
      </c>
      <c r="BU16">
        <f t="shared" si="23"/>
        <v>0</v>
      </c>
      <c r="BV16">
        <v>0</v>
      </c>
      <c r="BW16">
        <v>0</v>
      </c>
      <c r="BX16">
        <v>0</v>
      </c>
      <c r="BY16">
        <f t="shared" si="24"/>
        <v>0</v>
      </c>
      <c r="BZ16">
        <v>0</v>
      </c>
      <c r="CA16">
        <v>0</v>
      </c>
      <c r="CB16">
        <v>0</v>
      </c>
      <c r="CC16">
        <f t="shared" si="25"/>
        <v>0</v>
      </c>
      <c r="CD16">
        <v>0</v>
      </c>
      <c r="CE16">
        <v>0</v>
      </c>
      <c r="CF16">
        <v>0</v>
      </c>
      <c r="CG16">
        <f t="shared" si="26"/>
        <v>0</v>
      </c>
      <c r="CH16">
        <v>0</v>
      </c>
      <c r="CI16">
        <v>0</v>
      </c>
      <c r="CJ16">
        <v>0</v>
      </c>
      <c r="CK16">
        <f t="shared" si="27"/>
        <v>0</v>
      </c>
      <c r="CL16">
        <v>0</v>
      </c>
      <c r="CM16">
        <v>0</v>
      </c>
      <c r="CN16">
        <v>0</v>
      </c>
      <c r="CO16">
        <f t="shared" si="28"/>
        <v>0</v>
      </c>
      <c r="CP16">
        <f t="shared" si="29"/>
        <v>7</v>
      </c>
      <c r="CQ16">
        <f t="shared" si="30"/>
        <v>21</v>
      </c>
      <c r="CR16">
        <f t="shared" si="31"/>
        <v>0</v>
      </c>
      <c r="CS16">
        <f t="shared" si="32"/>
        <v>28</v>
      </c>
      <c r="CT16">
        <f t="shared" si="33"/>
        <v>7</v>
      </c>
      <c r="CU16">
        <f t="shared" si="34"/>
        <v>21</v>
      </c>
      <c r="CV16">
        <f t="shared" si="35"/>
        <v>0</v>
      </c>
      <c r="CW16">
        <f t="shared" si="36"/>
        <v>28</v>
      </c>
    </row>
    <row r="17" spans="1:101" x14ac:dyDescent="0.25">
      <c r="A17">
        <v>11</v>
      </c>
      <c r="B17" t="s">
        <v>34</v>
      </c>
      <c r="C17" t="s">
        <v>136</v>
      </c>
      <c r="D17" s="8">
        <v>45359</v>
      </c>
      <c r="E17" t="s">
        <v>71</v>
      </c>
      <c r="F17" t="s">
        <v>89</v>
      </c>
      <c r="G17" t="s">
        <v>94</v>
      </c>
      <c r="H17" t="s">
        <v>95</v>
      </c>
      <c r="I17" t="s">
        <v>10</v>
      </c>
      <c r="J17">
        <f t="shared" si="37"/>
        <v>121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f t="shared" si="1"/>
        <v>0</v>
      </c>
      <c r="S17">
        <v>8</v>
      </c>
      <c r="T17">
        <v>0</v>
      </c>
      <c r="U17">
        <v>0</v>
      </c>
      <c r="V17">
        <f t="shared" si="2"/>
        <v>8</v>
      </c>
      <c r="W17">
        <v>18</v>
      </c>
      <c r="X17">
        <v>0</v>
      </c>
      <c r="Y17">
        <v>0</v>
      </c>
      <c r="Z17">
        <f t="shared" si="3"/>
        <v>18</v>
      </c>
      <c r="AA17">
        <v>67</v>
      </c>
      <c r="AB17">
        <v>0</v>
      </c>
      <c r="AC17">
        <v>0</v>
      </c>
      <c r="AD17">
        <f>SUM(AA17:AC17)</f>
        <v>67</v>
      </c>
      <c r="AE17">
        <v>28</v>
      </c>
      <c r="AF17">
        <v>0</v>
      </c>
      <c r="AG17">
        <v>0</v>
      </c>
      <c r="AH17">
        <f t="shared" si="5"/>
        <v>28</v>
      </c>
      <c r="AI17">
        <f t="shared" si="6"/>
        <v>121</v>
      </c>
      <c r="AJ17">
        <f t="shared" si="7"/>
        <v>0</v>
      </c>
      <c r="AK17">
        <f t="shared" si="8"/>
        <v>0</v>
      </c>
      <c r="AL17">
        <f t="shared" si="9"/>
        <v>121</v>
      </c>
      <c r="AM17">
        <v>1</v>
      </c>
      <c r="AN17">
        <v>0</v>
      </c>
      <c r="AO17">
        <v>0</v>
      </c>
      <c r="AP17">
        <f t="shared" si="10"/>
        <v>1</v>
      </c>
      <c r="AQ17">
        <v>0</v>
      </c>
      <c r="AR17">
        <v>0</v>
      </c>
      <c r="AS17">
        <v>0</v>
      </c>
      <c r="AT17">
        <f t="shared" si="11"/>
        <v>0</v>
      </c>
      <c r="AU17">
        <v>0</v>
      </c>
      <c r="AV17">
        <v>0</v>
      </c>
      <c r="AW17">
        <v>0</v>
      </c>
      <c r="AX17">
        <f t="shared" si="12"/>
        <v>0</v>
      </c>
      <c r="AY17">
        <f t="shared" si="13"/>
        <v>120</v>
      </c>
      <c r="AZ17">
        <f t="shared" si="14"/>
        <v>0</v>
      </c>
      <c r="BA17">
        <f t="shared" si="15"/>
        <v>0</v>
      </c>
      <c r="BB17">
        <f t="shared" si="16"/>
        <v>120</v>
      </c>
      <c r="BC17">
        <v>0</v>
      </c>
      <c r="BD17">
        <v>0</v>
      </c>
      <c r="BE17">
        <v>0</v>
      </c>
      <c r="BF17">
        <f t="shared" si="17"/>
        <v>0</v>
      </c>
      <c r="BG17">
        <f t="shared" si="18"/>
        <v>121</v>
      </c>
      <c r="BH17">
        <f t="shared" si="19"/>
        <v>0</v>
      </c>
      <c r="BI17">
        <f t="shared" si="20"/>
        <v>0</v>
      </c>
      <c r="BJ17">
        <v>0</v>
      </c>
      <c r="BK17">
        <v>0</v>
      </c>
      <c r="BL17">
        <v>0</v>
      </c>
      <c r="BM17">
        <f t="shared" si="21"/>
        <v>0</v>
      </c>
      <c r="BN17">
        <v>0</v>
      </c>
      <c r="BO17">
        <v>0</v>
      </c>
      <c r="BP17">
        <v>0</v>
      </c>
      <c r="BQ17">
        <f t="shared" si="22"/>
        <v>0</v>
      </c>
      <c r="BR17">
        <v>0</v>
      </c>
      <c r="BS17">
        <v>0</v>
      </c>
      <c r="BT17">
        <v>0</v>
      </c>
      <c r="BU17">
        <f t="shared" si="23"/>
        <v>0</v>
      </c>
      <c r="BV17">
        <v>0</v>
      </c>
      <c r="BW17">
        <v>0</v>
      </c>
      <c r="BX17">
        <v>0</v>
      </c>
      <c r="BY17">
        <f t="shared" si="24"/>
        <v>0</v>
      </c>
      <c r="BZ17">
        <v>0</v>
      </c>
      <c r="CA17">
        <v>0</v>
      </c>
      <c r="CB17">
        <v>0</v>
      </c>
      <c r="CC17">
        <f t="shared" si="25"/>
        <v>0</v>
      </c>
      <c r="CD17">
        <v>0</v>
      </c>
      <c r="CE17">
        <v>0</v>
      </c>
      <c r="CF17">
        <v>0</v>
      </c>
      <c r="CG17">
        <f t="shared" si="26"/>
        <v>0</v>
      </c>
      <c r="CH17">
        <v>0</v>
      </c>
      <c r="CI17">
        <v>0</v>
      </c>
      <c r="CJ17">
        <v>0</v>
      </c>
      <c r="CK17">
        <f t="shared" si="27"/>
        <v>0</v>
      </c>
      <c r="CL17">
        <v>0</v>
      </c>
      <c r="CM17">
        <v>0</v>
      </c>
      <c r="CN17">
        <v>0</v>
      </c>
      <c r="CO17">
        <f t="shared" ref="CO17:CO25" si="38">SUM(CL17:CN17)</f>
        <v>0</v>
      </c>
      <c r="CP17">
        <f t="shared" ref="CP17:CP25" si="39">AI17-BJ17-BN17-BR17-BV17-BZ17-CD17-CH17-CL17</f>
        <v>121</v>
      </c>
      <c r="CQ17">
        <f t="shared" ref="CQ17:CQ25" si="40">AJ17-BK17-BO17-BS17-BW17-CA17-CE17-CI17-CM17</f>
        <v>0</v>
      </c>
      <c r="CR17">
        <f t="shared" ref="CR17:CR25" si="41">AK17-BL17-BP17-BT17-BX17-CB17-CF17-CJ17-CN17</f>
        <v>0</v>
      </c>
      <c r="CS17">
        <f t="shared" si="32"/>
        <v>121</v>
      </c>
      <c r="CT17">
        <f t="shared" ref="CT17:CT25" si="42">SUM(BJ17,BN17,BR17,BV17,BZ17,CD17,CH17,CL17,CP17)</f>
        <v>121</v>
      </c>
      <c r="CU17">
        <f t="shared" ref="CU17:CU25" si="43">SUM(BK17,BO17,BS17,BW17,CA17,CE17,CI17,CM17,CQ17)</f>
        <v>0</v>
      </c>
      <c r="CV17">
        <f t="shared" ref="CV17:CV25" si="44">SUM(BL17,BP17,BT17,BX17,CB17,CF17,CJ17,CN17,CR17)</f>
        <v>0</v>
      </c>
      <c r="CW17">
        <f t="shared" ref="CW17:CW25" si="45">SUM(CT17:CV17)</f>
        <v>121</v>
      </c>
    </row>
    <row r="18" spans="1:101" x14ac:dyDescent="0.25">
      <c r="A18">
        <v>12</v>
      </c>
      <c r="B18" t="s">
        <v>38</v>
      </c>
      <c r="C18" t="s">
        <v>99</v>
      </c>
      <c r="D18" s="8">
        <v>45358</v>
      </c>
      <c r="E18" t="s">
        <v>71</v>
      </c>
      <c r="F18" t="s">
        <v>89</v>
      </c>
      <c r="G18" t="s">
        <v>94</v>
      </c>
      <c r="H18" t="s">
        <v>100</v>
      </c>
      <c r="I18" t="s">
        <v>84</v>
      </c>
      <c r="J18">
        <f t="shared" si="37"/>
        <v>67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f t="shared" si="1"/>
        <v>0</v>
      </c>
      <c r="S18">
        <v>15</v>
      </c>
      <c r="T18">
        <v>10</v>
      </c>
      <c r="U18">
        <v>0</v>
      </c>
      <c r="V18">
        <f t="shared" si="2"/>
        <v>25</v>
      </c>
      <c r="W18">
        <v>0</v>
      </c>
      <c r="X18">
        <v>0</v>
      </c>
      <c r="Y18">
        <v>0</v>
      </c>
      <c r="Z18">
        <f t="shared" si="3"/>
        <v>0</v>
      </c>
      <c r="AA18">
        <v>42</v>
      </c>
      <c r="AB18">
        <v>0</v>
      </c>
      <c r="AC18">
        <v>0</v>
      </c>
      <c r="AD18">
        <f t="shared" si="4"/>
        <v>42</v>
      </c>
      <c r="AE18">
        <v>0</v>
      </c>
      <c r="AF18">
        <v>0</v>
      </c>
      <c r="AG18">
        <v>0</v>
      </c>
      <c r="AH18">
        <f t="shared" si="5"/>
        <v>0</v>
      </c>
      <c r="AI18">
        <f t="shared" si="6"/>
        <v>57</v>
      </c>
      <c r="AJ18">
        <f t="shared" si="7"/>
        <v>10</v>
      </c>
      <c r="AK18">
        <f t="shared" si="8"/>
        <v>0</v>
      </c>
      <c r="AL18">
        <f t="shared" si="9"/>
        <v>67</v>
      </c>
      <c r="AM18">
        <v>0</v>
      </c>
      <c r="AN18">
        <v>0</v>
      </c>
      <c r="AO18">
        <v>0</v>
      </c>
      <c r="AP18">
        <f t="shared" si="10"/>
        <v>0</v>
      </c>
      <c r="AQ18">
        <v>0</v>
      </c>
      <c r="AR18">
        <v>0</v>
      </c>
      <c r="AS18">
        <v>0</v>
      </c>
      <c r="AT18">
        <f t="shared" si="11"/>
        <v>0</v>
      </c>
      <c r="AU18">
        <v>0</v>
      </c>
      <c r="AV18">
        <v>0</v>
      </c>
      <c r="AW18">
        <v>0</v>
      </c>
      <c r="AX18">
        <f t="shared" si="12"/>
        <v>0</v>
      </c>
      <c r="AY18">
        <v>57</v>
      </c>
      <c r="AZ18">
        <v>10</v>
      </c>
      <c r="BA18">
        <f t="shared" si="15"/>
        <v>0</v>
      </c>
      <c r="BB18">
        <f t="shared" si="16"/>
        <v>67</v>
      </c>
      <c r="BC18">
        <v>0</v>
      </c>
      <c r="BD18">
        <v>0</v>
      </c>
      <c r="BE18">
        <v>0</v>
      </c>
      <c r="BF18">
        <f t="shared" si="17"/>
        <v>0</v>
      </c>
      <c r="BG18">
        <f t="shared" si="18"/>
        <v>57</v>
      </c>
      <c r="BH18">
        <f t="shared" si="19"/>
        <v>10</v>
      </c>
      <c r="BI18">
        <f t="shared" si="20"/>
        <v>0</v>
      </c>
      <c r="BJ18">
        <v>0</v>
      </c>
      <c r="BK18">
        <v>0</v>
      </c>
      <c r="BL18">
        <v>0</v>
      </c>
      <c r="BM18">
        <f t="shared" si="21"/>
        <v>0</v>
      </c>
      <c r="BN18">
        <v>0</v>
      </c>
      <c r="BO18">
        <v>0</v>
      </c>
      <c r="BP18">
        <v>0</v>
      </c>
      <c r="BQ18">
        <f t="shared" si="22"/>
        <v>0</v>
      </c>
      <c r="BR18">
        <v>0</v>
      </c>
      <c r="BS18">
        <v>0</v>
      </c>
      <c r="BT18">
        <v>0</v>
      </c>
      <c r="BU18">
        <f t="shared" si="23"/>
        <v>0</v>
      </c>
      <c r="BV18">
        <v>0</v>
      </c>
      <c r="BW18">
        <v>0</v>
      </c>
      <c r="BX18">
        <v>0</v>
      </c>
      <c r="BY18">
        <f t="shared" si="24"/>
        <v>0</v>
      </c>
      <c r="BZ18">
        <v>0</v>
      </c>
      <c r="CA18">
        <v>0</v>
      </c>
      <c r="CB18">
        <v>0</v>
      </c>
      <c r="CC18">
        <f t="shared" si="25"/>
        <v>0</v>
      </c>
      <c r="CD18">
        <v>0</v>
      </c>
      <c r="CE18">
        <v>0</v>
      </c>
      <c r="CF18">
        <v>0</v>
      </c>
      <c r="CG18">
        <f t="shared" si="26"/>
        <v>0</v>
      </c>
      <c r="CH18">
        <v>0</v>
      </c>
      <c r="CI18">
        <v>0</v>
      </c>
      <c r="CJ18">
        <v>0</v>
      </c>
      <c r="CK18">
        <f t="shared" si="27"/>
        <v>0</v>
      </c>
      <c r="CL18">
        <v>0</v>
      </c>
      <c r="CM18">
        <v>0</v>
      </c>
      <c r="CN18">
        <v>0</v>
      </c>
      <c r="CO18">
        <f t="shared" si="38"/>
        <v>0</v>
      </c>
      <c r="CP18">
        <f t="shared" si="39"/>
        <v>57</v>
      </c>
      <c r="CQ18">
        <f t="shared" si="40"/>
        <v>10</v>
      </c>
      <c r="CR18">
        <f t="shared" si="41"/>
        <v>0</v>
      </c>
      <c r="CS18">
        <f t="shared" si="32"/>
        <v>67</v>
      </c>
      <c r="CT18">
        <f t="shared" si="42"/>
        <v>57</v>
      </c>
      <c r="CU18">
        <f t="shared" si="43"/>
        <v>10</v>
      </c>
      <c r="CV18">
        <f t="shared" si="44"/>
        <v>0</v>
      </c>
      <c r="CW18">
        <f t="shared" si="45"/>
        <v>67</v>
      </c>
    </row>
    <row r="19" spans="1:101" x14ac:dyDescent="0.25">
      <c r="A19">
        <v>13</v>
      </c>
      <c r="B19" t="s">
        <v>38</v>
      </c>
      <c r="C19" t="s">
        <v>101</v>
      </c>
      <c r="D19" s="10">
        <v>45359</v>
      </c>
      <c r="E19" t="s">
        <v>71</v>
      </c>
      <c r="F19" t="s">
        <v>102</v>
      </c>
      <c r="G19" t="s">
        <v>103</v>
      </c>
      <c r="H19" t="s">
        <v>104</v>
      </c>
      <c r="I19" t="s">
        <v>126</v>
      </c>
      <c r="J19">
        <f t="shared" si="37"/>
        <v>213</v>
      </c>
      <c r="K19">
        <v>38</v>
      </c>
      <c r="L19">
        <v>42</v>
      </c>
      <c r="M19">
        <v>0</v>
      </c>
      <c r="N19">
        <f t="shared" si="0"/>
        <v>80</v>
      </c>
      <c r="O19">
        <v>68</v>
      </c>
      <c r="P19">
        <v>65</v>
      </c>
      <c r="Q19">
        <v>0</v>
      </c>
      <c r="R19">
        <f t="shared" si="1"/>
        <v>133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f t="shared" si="3"/>
        <v>0</v>
      </c>
      <c r="AA19">
        <v>0</v>
      </c>
      <c r="AB19">
        <v>0</v>
      </c>
      <c r="AC19">
        <v>0</v>
      </c>
      <c r="AD19">
        <f t="shared" si="4"/>
        <v>0</v>
      </c>
      <c r="AE19">
        <v>0</v>
      </c>
      <c r="AF19">
        <v>0</v>
      </c>
      <c r="AG19">
        <v>0</v>
      </c>
      <c r="AH19">
        <f t="shared" ref="AH19:AH25" si="46">SUM(AE19:AG19)</f>
        <v>0</v>
      </c>
      <c r="AI19">
        <f t="shared" ref="AI19:AI25" si="47">SUM(K19,O19,S19,W19,AA19,AE19)</f>
        <v>106</v>
      </c>
      <c r="AJ19">
        <f t="shared" ref="AJ19:AJ25" si="48">SUM(L19,P19,T19,X19,AB19,AF19)</f>
        <v>107</v>
      </c>
      <c r="AK19">
        <f t="shared" ref="AK19:AK25" si="49">SUM(M19,Q19,U19,Y19,AC19,AG19)</f>
        <v>0</v>
      </c>
      <c r="AL19">
        <f t="shared" ref="AL19:AL25" si="50">SUM(AI19:AK19)</f>
        <v>213</v>
      </c>
      <c r="AM19">
        <v>0</v>
      </c>
      <c r="AN19">
        <v>0</v>
      </c>
      <c r="AO19">
        <v>0</v>
      </c>
      <c r="AP19">
        <f t="shared" si="10"/>
        <v>0</v>
      </c>
      <c r="AQ19">
        <v>0</v>
      </c>
      <c r="AR19">
        <v>0</v>
      </c>
      <c r="AS19">
        <v>0</v>
      </c>
      <c r="AT19">
        <f t="shared" si="11"/>
        <v>0</v>
      </c>
      <c r="AU19">
        <v>0</v>
      </c>
      <c r="AV19">
        <v>0</v>
      </c>
      <c r="AW19">
        <v>0</v>
      </c>
      <c r="AX19">
        <f t="shared" si="12"/>
        <v>0</v>
      </c>
      <c r="AY19">
        <f t="shared" si="13"/>
        <v>106</v>
      </c>
      <c r="AZ19">
        <f t="shared" si="14"/>
        <v>107</v>
      </c>
      <c r="BA19">
        <f t="shared" si="15"/>
        <v>0</v>
      </c>
      <c r="BB19">
        <f t="shared" si="16"/>
        <v>213</v>
      </c>
      <c r="BC19">
        <v>0</v>
      </c>
      <c r="BD19">
        <v>0</v>
      </c>
      <c r="BE19">
        <v>0</v>
      </c>
      <c r="BF19">
        <f t="shared" si="17"/>
        <v>0</v>
      </c>
      <c r="BG19">
        <f t="shared" ref="BG19:BG25" si="51">SUM(AM19,AQ19,AU19,AY19,BC19)</f>
        <v>106</v>
      </c>
      <c r="BH19">
        <f t="shared" ref="BH19:BH25" si="52">SUM(AN19,AR19,AV19,AZ19,BD19)</f>
        <v>107</v>
      </c>
      <c r="BI19">
        <f t="shared" ref="BI19:BI25" si="53">SUM(AO19,AS19,AW19,BA19,BE19)</f>
        <v>0</v>
      </c>
      <c r="BJ19">
        <v>0</v>
      </c>
      <c r="BK19">
        <v>0</v>
      </c>
      <c r="BL19">
        <v>0</v>
      </c>
      <c r="BM19">
        <f t="shared" si="21"/>
        <v>0</v>
      </c>
      <c r="BN19">
        <v>0</v>
      </c>
      <c r="BO19">
        <v>0</v>
      </c>
      <c r="BP19">
        <v>0</v>
      </c>
      <c r="BQ19">
        <f t="shared" si="22"/>
        <v>0</v>
      </c>
      <c r="BR19">
        <v>0</v>
      </c>
      <c r="BS19">
        <v>0</v>
      </c>
      <c r="BT19">
        <v>0</v>
      </c>
      <c r="BU19">
        <f t="shared" si="23"/>
        <v>0</v>
      </c>
      <c r="BV19">
        <v>0</v>
      </c>
      <c r="BW19">
        <v>0</v>
      </c>
      <c r="BX19">
        <v>0</v>
      </c>
      <c r="BY19">
        <f t="shared" si="24"/>
        <v>0</v>
      </c>
      <c r="BZ19">
        <v>0</v>
      </c>
      <c r="CA19">
        <v>0</v>
      </c>
      <c r="CB19">
        <v>0</v>
      </c>
      <c r="CC19">
        <f t="shared" si="25"/>
        <v>0</v>
      </c>
      <c r="CD19">
        <v>0</v>
      </c>
      <c r="CE19">
        <v>0</v>
      </c>
      <c r="CF19">
        <v>0</v>
      </c>
      <c r="CG19">
        <f t="shared" si="26"/>
        <v>0</v>
      </c>
      <c r="CH19">
        <v>0</v>
      </c>
      <c r="CI19">
        <v>0</v>
      </c>
      <c r="CJ19">
        <v>0</v>
      </c>
      <c r="CK19">
        <f t="shared" si="27"/>
        <v>0</v>
      </c>
      <c r="CL19">
        <v>0</v>
      </c>
      <c r="CM19">
        <v>0</v>
      </c>
      <c r="CN19">
        <v>0</v>
      </c>
      <c r="CO19">
        <f t="shared" si="38"/>
        <v>0</v>
      </c>
      <c r="CP19">
        <f t="shared" si="39"/>
        <v>106</v>
      </c>
      <c r="CQ19">
        <f t="shared" si="40"/>
        <v>107</v>
      </c>
      <c r="CR19">
        <f t="shared" si="41"/>
        <v>0</v>
      </c>
      <c r="CS19">
        <f t="shared" si="32"/>
        <v>213</v>
      </c>
      <c r="CT19">
        <f t="shared" si="42"/>
        <v>106</v>
      </c>
      <c r="CU19">
        <f t="shared" si="43"/>
        <v>107</v>
      </c>
      <c r="CV19">
        <f t="shared" si="44"/>
        <v>0</v>
      </c>
      <c r="CW19">
        <f t="shared" si="45"/>
        <v>213</v>
      </c>
    </row>
    <row r="20" spans="1:101" x14ac:dyDescent="0.25">
      <c r="A20">
        <v>14</v>
      </c>
      <c r="B20" t="s">
        <v>40</v>
      </c>
      <c r="C20" t="s">
        <v>137</v>
      </c>
      <c r="D20" s="10">
        <v>45358</v>
      </c>
      <c r="E20" t="s">
        <v>71</v>
      </c>
      <c r="F20" t="s">
        <v>89</v>
      </c>
      <c r="G20" t="s">
        <v>96</v>
      </c>
      <c r="H20" t="s">
        <v>134</v>
      </c>
      <c r="I20" t="s">
        <v>10</v>
      </c>
      <c r="J20">
        <f t="shared" si="37"/>
        <v>29</v>
      </c>
      <c r="K20">
        <v>0</v>
      </c>
      <c r="L20">
        <v>0</v>
      </c>
      <c r="M20">
        <v>0</v>
      </c>
      <c r="N20">
        <f t="shared" si="0"/>
        <v>0</v>
      </c>
      <c r="O20">
        <v>0</v>
      </c>
      <c r="P20">
        <v>0</v>
      </c>
      <c r="Q20">
        <v>0</v>
      </c>
      <c r="R20">
        <f t="shared" si="1"/>
        <v>0</v>
      </c>
      <c r="S20">
        <v>0</v>
      </c>
      <c r="T20">
        <v>0</v>
      </c>
      <c r="U20">
        <v>0</v>
      </c>
      <c r="V20">
        <v>0</v>
      </c>
      <c r="W20">
        <v>2</v>
      </c>
      <c r="X20">
        <v>0</v>
      </c>
      <c r="Y20">
        <v>0</v>
      </c>
      <c r="Z20">
        <f t="shared" si="3"/>
        <v>2</v>
      </c>
      <c r="AA20">
        <v>25</v>
      </c>
      <c r="AB20">
        <v>0</v>
      </c>
      <c r="AC20">
        <v>0</v>
      </c>
      <c r="AD20">
        <f t="shared" si="4"/>
        <v>25</v>
      </c>
      <c r="AE20">
        <v>2</v>
      </c>
      <c r="AF20">
        <v>0</v>
      </c>
      <c r="AG20">
        <v>0</v>
      </c>
      <c r="AH20">
        <f t="shared" si="46"/>
        <v>2</v>
      </c>
      <c r="AI20">
        <f t="shared" si="47"/>
        <v>29</v>
      </c>
      <c r="AJ20">
        <f t="shared" si="48"/>
        <v>0</v>
      </c>
      <c r="AK20">
        <f t="shared" si="49"/>
        <v>0</v>
      </c>
      <c r="AL20">
        <f t="shared" si="50"/>
        <v>29</v>
      </c>
      <c r="AM20">
        <v>0</v>
      </c>
      <c r="AN20">
        <v>0</v>
      </c>
      <c r="AO20">
        <v>0</v>
      </c>
      <c r="AP20">
        <f t="shared" si="10"/>
        <v>0</v>
      </c>
      <c r="AQ20">
        <v>0</v>
      </c>
      <c r="AR20">
        <v>0</v>
      </c>
      <c r="AS20">
        <v>0</v>
      </c>
      <c r="AT20">
        <f t="shared" si="11"/>
        <v>0</v>
      </c>
      <c r="AU20">
        <v>0</v>
      </c>
      <c r="AV20">
        <v>0</v>
      </c>
      <c r="AW20">
        <v>0</v>
      </c>
      <c r="AX20">
        <f t="shared" si="12"/>
        <v>0</v>
      </c>
      <c r="AY20">
        <f t="shared" si="13"/>
        <v>29</v>
      </c>
      <c r="AZ20">
        <f t="shared" si="14"/>
        <v>0</v>
      </c>
      <c r="BA20">
        <f t="shared" si="15"/>
        <v>0</v>
      </c>
      <c r="BB20">
        <f t="shared" si="16"/>
        <v>29</v>
      </c>
      <c r="BC20">
        <v>0</v>
      </c>
      <c r="BD20">
        <v>0</v>
      </c>
      <c r="BE20">
        <v>0</v>
      </c>
      <c r="BF20">
        <f t="shared" si="17"/>
        <v>0</v>
      </c>
      <c r="BG20">
        <f t="shared" si="51"/>
        <v>29</v>
      </c>
      <c r="BH20">
        <f t="shared" si="52"/>
        <v>0</v>
      </c>
      <c r="BI20">
        <f t="shared" si="53"/>
        <v>0</v>
      </c>
      <c r="BJ20">
        <v>0</v>
      </c>
      <c r="BK20">
        <v>0</v>
      </c>
      <c r="BL20">
        <v>0</v>
      </c>
      <c r="BM20">
        <f t="shared" si="21"/>
        <v>0</v>
      </c>
      <c r="BN20">
        <v>0</v>
      </c>
      <c r="BO20">
        <v>0</v>
      </c>
      <c r="BP20">
        <v>0</v>
      </c>
      <c r="BQ20">
        <f t="shared" si="22"/>
        <v>0</v>
      </c>
      <c r="BR20">
        <v>0</v>
      </c>
      <c r="BS20">
        <v>0</v>
      </c>
      <c r="BT20">
        <v>0</v>
      </c>
      <c r="BU20">
        <f t="shared" si="23"/>
        <v>0</v>
      </c>
      <c r="BV20">
        <v>0</v>
      </c>
      <c r="BW20">
        <v>0</v>
      </c>
      <c r="BX20">
        <v>0</v>
      </c>
      <c r="BY20">
        <f t="shared" si="24"/>
        <v>0</v>
      </c>
      <c r="BZ20">
        <v>0</v>
      </c>
      <c r="CA20">
        <v>0</v>
      </c>
      <c r="CB20">
        <v>0</v>
      </c>
      <c r="CC20">
        <f t="shared" si="25"/>
        <v>0</v>
      </c>
      <c r="CD20">
        <v>0</v>
      </c>
      <c r="CE20">
        <v>0</v>
      </c>
      <c r="CF20">
        <v>0</v>
      </c>
      <c r="CG20">
        <f t="shared" si="26"/>
        <v>0</v>
      </c>
      <c r="CH20">
        <v>0</v>
      </c>
      <c r="CI20">
        <v>0</v>
      </c>
      <c r="CJ20">
        <v>0</v>
      </c>
      <c r="CK20">
        <f t="shared" si="27"/>
        <v>0</v>
      </c>
      <c r="CL20">
        <v>0</v>
      </c>
      <c r="CM20">
        <v>0</v>
      </c>
      <c r="CN20">
        <v>0</v>
      </c>
      <c r="CO20">
        <f t="shared" si="38"/>
        <v>0</v>
      </c>
      <c r="CP20">
        <f t="shared" si="39"/>
        <v>29</v>
      </c>
      <c r="CQ20">
        <f t="shared" si="40"/>
        <v>0</v>
      </c>
      <c r="CR20">
        <f t="shared" si="41"/>
        <v>0</v>
      </c>
      <c r="CS20">
        <f t="shared" si="32"/>
        <v>29</v>
      </c>
      <c r="CT20">
        <f t="shared" si="42"/>
        <v>29</v>
      </c>
      <c r="CU20">
        <f t="shared" si="43"/>
        <v>0</v>
      </c>
      <c r="CV20">
        <f t="shared" si="44"/>
        <v>0</v>
      </c>
      <c r="CW20">
        <f t="shared" si="45"/>
        <v>29</v>
      </c>
    </row>
    <row r="21" spans="1:101" x14ac:dyDescent="0.25">
      <c r="A21">
        <v>15</v>
      </c>
      <c r="B21" t="s">
        <v>34</v>
      </c>
      <c r="C21" t="s">
        <v>111</v>
      </c>
      <c r="D21" s="10">
        <v>45357</v>
      </c>
      <c r="E21" t="s">
        <v>71</v>
      </c>
      <c r="F21" t="s">
        <v>112</v>
      </c>
      <c r="G21" t="s">
        <v>141</v>
      </c>
      <c r="H21" t="s">
        <v>113</v>
      </c>
      <c r="I21" t="s">
        <v>83</v>
      </c>
      <c r="J21">
        <f t="shared" si="37"/>
        <v>634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f t="shared" si="1"/>
        <v>0</v>
      </c>
      <c r="S21">
        <v>280</v>
      </c>
      <c r="T21">
        <v>354</v>
      </c>
      <c r="U21">
        <v>0</v>
      </c>
      <c r="V21">
        <f t="shared" si="2"/>
        <v>634</v>
      </c>
      <c r="W21">
        <v>0</v>
      </c>
      <c r="X21">
        <v>0</v>
      </c>
      <c r="Y21">
        <v>0</v>
      </c>
      <c r="Z21">
        <f t="shared" si="3"/>
        <v>0</v>
      </c>
      <c r="AA21">
        <v>0</v>
      </c>
      <c r="AB21">
        <v>0</v>
      </c>
      <c r="AC21">
        <v>0</v>
      </c>
      <c r="AD21">
        <f t="shared" si="4"/>
        <v>0</v>
      </c>
      <c r="AE21">
        <v>0</v>
      </c>
      <c r="AH21">
        <f t="shared" si="46"/>
        <v>0</v>
      </c>
      <c r="AI21">
        <f t="shared" si="47"/>
        <v>280</v>
      </c>
      <c r="AJ21">
        <f t="shared" si="48"/>
        <v>354</v>
      </c>
      <c r="AK21">
        <f t="shared" si="49"/>
        <v>0</v>
      </c>
      <c r="AL21">
        <f t="shared" si="50"/>
        <v>634</v>
      </c>
      <c r="AM21">
        <v>280</v>
      </c>
      <c r="AN21">
        <v>354</v>
      </c>
      <c r="AO21">
        <v>0</v>
      </c>
      <c r="AP21">
        <f t="shared" si="10"/>
        <v>634</v>
      </c>
      <c r="AQ21">
        <v>0</v>
      </c>
      <c r="AR21">
        <v>0</v>
      </c>
      <c r="AS21">
        <v>0</v>
      </c>
      <c r="AT21">
        <f t="shared" si="11"/>
        <v>0</v>
      </c>
      <c r="AU21">
        <v>0</v>
      </c>
      <c r="AV21">
        <v>0</v>
      </c>
      <c r="AW21">
        <v>0</v>
      </c>
      <c r="AX21">
        <f t="shared" si="12"/>
        <v>0</v>
      </c>
      <c r="AY21">
        <f t="shared" si="13"/>
        <v>0</v>
      </c>
      <c r="AZ21">
        <f t="shared" si="14"/>
        <v>0</v>
      </c>
      <c r="BA21">
        <f t="shared" si="15"/>
        <v>0</v>
      </c>
      <c r="BB21">
        <f t="shared" si="16"/>
        <v>0</v>
      </c>
      <c r="BC21">
        <v>0</v>
      </c>
      <c r="BD21">
        <v>0</v>
      </c>
      <c r="BE21">
        <v>0</v>
      </c>
      <c r="BF21">
        <f t="shared" si="17"/>
        <v>0</v>
      </c>
      <c r="BG21">
        <f t="shared" si="51"/>
        <v>280</v>
      </c>
      <c r="BH21">
        <f t="shared" si="52"/>
        <v>354</v>
      </c>
      <c r="BI21">
        <f t="shared" si="53"/>
        <v>0</v>
      </c>
      <c r="BJ21">
        <v>0</v>
      </c>
      <c r="BK21">
        <v>0</v>
      </c>
      <c r="BL21">
        <v>0</v>
      </c>
      <c r="BM21">
        <f t="shared" si="21"/>
        <v>0</v>
      </c>
      <c r="BN21">
        <v>0</v>
      </c>
      <c r="BO21">
        <v>0</v>
      </c>
      <c r="BP21">
        <v>0</v>
      </c>
      <c r="BQ21">
        <f t="shared" si="22"/>
        <v>0</v>
      </c>
      <c r="BR21">
        <v>0</v>
      </c>
      <c r="BS21">
        <v>0</v>
      </c>
      <c r="BT21">
        <v>0</v>
      </c>
      <c r="BU21">
        <f t="shared" si="23"/>
        <v>0</v>
      </c>
      <c r="BV21">
        <v>0</v>
      </c>
      <c r="BW21">
        <v>0</v>
      </c>
      <c r="BX21">
        <v>0</v>
      </c>
      <c r="BY21">
        <f t="shared" si="24"/>
        <v>0</v>
      </c>
      <c r="BZ21">
        <v>0</v>
      </c>
      <c r="CA21">
        <v>0</v>
      </c>
      <c r="CB21">
        <v>0</v>
      </c>
      <c r="CC21">
        <f t="shared" si="25"/>
        <v>0</v>
      </c>
      <c r="CD21">
        <v>0</v>
      </c>
      <c r="CE21">
        <v>0</v>
      </c>
      <c r="CF21">
        <v>0</v>
      </c>
      <c r="CG21">
        <f t="shared" si="26"/>
        <v>0</v>
      </c>
      <c r="CH21">
        <v>0</v>
      </c>
      <c r="CI21">
        <v>0</v>
      </c>
      <c r="CJ21">
        <v>0</v>
      </c>
      <c r="CK21">
        <f t="shared" si="27"/>
        <v>0</v>
      </c>
      <c r="CL21">
        <v>0</v>
      </c>
      <c r="CM21">
        <v>0</v>
      </c>
      <c r="CN21">
        <v>0</v>
      </c>
      <c r="CO21">
        <f t="shared" si="38"/>
        <v>0</v>
      </c>
      <c r="CP21">
        <f t="shared" si="39"/>
        <v>280</v>
      </c>
      <c r="CQ21">
        <f t="shared" si="40"/>
        <v>354</v>
      </c>
      <c r="CR21">
        <f t="shared" si="41"/>
        <v>0</v>
      </c>
      <c r="CS21">
        <f t="shared" si="32"/>
        <v>634</v>
      </c>
      <c r="CT21">
        <f t="shared" si="42"/>
        <v>280</v>
      </c>
      <c r="CU21">
        <f t="shared" si="43"/>
        <v>354</v>
      </c>
      <c r="CV21">
        <f t="shared" si="44"/>
        <v>0</v>
      </c>
      <c r="CW21">
        <f t="shared" si="45"/>
        <v>634</v>
      </c>
    </row>
    <row r="22" spans="1:101" x14ac:dyDescent="0.25">
      <c r="A22">
        <v>16</v>
      </c>
      <c r="B22" t="s">
        <v>34</v>
      </c>
      <c r="C22" t="s">
        <v>106</v>
      </c>
      <c r="D22" s="10">
        <v>45366</v>
      </c>
      <c r="E22" t="s">
        <v>71</v>
      </c>
      <c r="F22" t="s">
        <v>89</v>
      </c>
      <c r="G22" t="s">
        <v>89</v>
      </c>
      <c r="H22" t="s">
        <v>131</v>
      </c>
      <c r="I22" t="s">
        <v>10</v>
      </c>
      <c r="J22">
        <f t="shared" si="37"/>
        <v>21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f t="shared" si="1"/>
        <v>0</v>
      </c>
      <c r="S22">
        <v>0</v>
      </c>
      <c r="T22">
        <v>0</v>
      </c>
      <c r="U22">
        <v>0</v>
      </c>
      <c r="V22">
        <f t="shared" si="2"/>
        <v>0</v>
      </c>
      <c r="W22">
        <v>6</v>
      </c>
      <c r="X22">
        <v>0</v>
      </c>
      <c r="Y22">
        <v>0</v>
      </c>
      <c r="Z22">
        <f t="shared" si="3"/>
        <v>6</v>
      </c>
      <c r="AA22">
        <v>15</v>
      </c>
      <c r="AB22">
        <v>0</v>
      </c>
      <c r="AC22">
        <v>0</v>
      </c>
      <c r="AD22">
        <f t="shared" si="4"/>
        <v>15</v>
      </c>
      <c r="AE22">
        <v>0</v>
      </c>
      <c r="AF22">
        <v>0</v>
      </c>
      <c r="AG22">
        <v>0</v>
      </c>
      <c r="AH22">
        <f t="shared" si="46"/>
        <v>0</v>
      </c>
      <c r="AI22">
        <f t="shared" si="47"/>
        <v>21</v>
      </c>
      <c r="AJ22">
        <f t="shared" si="48"/>
        <v>0</v>
      </c>
      <c r="AK22">
        <f t="shared" si="49"/>
        <v>0</v>
      </c>
      <c r="AL22">
        <f t="shared" si="50"/>
        <v>21</v>
      </c>
      <c r="AM22">
        <v>2</v>
      </c>
      <c r="AN22">
        <v>0</v>
      </c>
      <c r="AO22">
        <v>0</v>
      </c>
      <c r="AP22">
        <f t="shared" si="10"/>
        <v>2</v>
      </c>
      <c r="AQ22">
        <v>0</v>
      </c>
      <c r="AR22">
        <v>0</v>
      </c>
      <c r="AS22">
        <v>0</v>
      </c>
      <c r="AT22">
        <f t="shared" si="11"/>
        <v>0</v>
      </c>
      <c r="AU22">
        <v>0</v>
      </c>
      <c r="AV22">
        <v>0</v>
      </c>
      <c r="AW22">
        <v>0</v>
      </c>
      <c r="AX22">
        <f t="shared" si="12"/>
        <v>0</v>
      </c>
      <c r="AY22">
        <f t="shared" si="13"/>
        <v>19</v>
      </c>
      <c r="AZ22">
        <f t="shared" si="14"/>
        <v>0</v>
      </c>
      <c r="BA22">
        <f t="shared" si="15"/>
        <v>0</v>
      </c>
      <c r="BB22">
        <f t="shared" si="16"/>
        <v>19</v>
      </c>
      <c r="BC22">
        <v>0</v>
      </c>
      <c r="BD22">
        <v>0</v>
      </c>
      <c r="BE22">
        <v>0</v>
      </c>
      <c r="BF22">
        <f t="shared" si="17"/>
        <v>0</v>
      </c>
      <c r="BG22">
        <f t="shared" si="51"/>
        <v>21</v>
      </c>
      <c r="BH22">
        <f t="shared" si="52"/>
        <v>0</v>
      </c>
      <c r="BI22">
        <f t="shared" si="53"/>
        <v>0</v>
      </c>
      <c r="BJ22">
        <v>0</v>
      </c>
      <c r="BK22">
        <v>0</v>
      </c>
      <c r="BL22">
        <v>0</v>
      </c>
      <c r="BM22">
        <f t="shared" si="21"/>
        <v>0</v>
      </c>
      <c r="BN22">
        <v>0</v>
      </c>
      <c r="BO22">
        <v>0</v>
      </c>
      <c r="BP22">
        <v>0</v>
      </c>
      <c r="BQ22">
        <f t="shared" si="22"/>
        <v>0</v>
      </c>
      <c r="BR22">
        <v>0</v>
      </c>
      <c r="BS22">
        <v>0</v>
      </c>
      <c r="BT22">
        <v>0</v>
      </c>
      <c r="BU22">
        <f t="shared" si="23"/>
        <v>0</v>
      </c>
      <c r="BV22">
        <v>0</v>
      </c>
      <c r="BW22">
        <v>0</v>
      </c>
      <c r="BX22">
        <v>0</v>
      </c>
      <c r="BY22">
        <f t="shared" si="24"/>
        <v>0</v>
      </c>
      <c r="BZ22">
        <v>0</v>
      </c>
      <c r="CA22">
        <v>0</v>
      </c>
      <c r="CB22">
        <v>0</v>
      </c>
      <c r="CC22">
        <f t="shared" si="25"/>
        <v>0</v>
      </c>
      <c r="CD22">
        <v>0</v>
      </c>
      <c r="CE22">
        <v>0</v>
      </c>
      <c r="CF22">
        <v>0</v>
      </c>
      <c r="CG22">
        <f t="shared" si="26"/>
        <v>0</v>
      </c>
      <c r="CH22">
        <v>0</v>
      </c>
      <c r="CI22">
        <v>0</v>
      </c>
      <c r="CJ22">
        <v>0</v>
      </c>
      <c r="CK22">
        <f t="shared" si="27"/>
        <v>0</v>
      </c>
      <c r="CL22">
        <v>0</v>
      </c>
      <c r="CM22">
        <v>0</v>
      </c>
      <c r="CN22">
        <v>0</v>
      </c>
      <c r="CO22">
        <f t="shared" si="38"/>
        <v>0</v>
      </c>
      <c r="CP22">
        <f t="shared" si="39"/>
        <v>21</v>
      </c>
      <c r="CQ22">
        <f t="shared" si="40"/>
        <v>0</v>
      </c>
      <c r="CR22">
        <f t="shared" si="41"/>
        <v>0</v>
      </c>
      <c r="CS22">
        <f t="shared" si="32"/>
        <v>21</v>
      </c>
      <c r="CT22">
        <f t="shared" si="42"/>
        <v>21</v>
      </c>
      <c r="CU22">
        <f t="shared" si="43"/>
        <v>0</v>
      </c>
      <c r="CV22">
        <f t="shared" si="44"/>
        <v>0</v>
      </c>
      <c r="CW22">
        <f t="shared" si="45"/>
        <v>21</v>
      </c>
    </row>
    <row r="23" spans="1:101" x14ac:dyDescent="0.25">
      <c r="A23">
        <v>17</v>
      </c>
      <c r="B23" t="s">
        <v>38</v>
      </c>
      <c r="C23" t="s">
        <v>107</v>
      </c>
      <c r="D23" s="10">
        <v>45366</v>
      </c>
      <c r="E23" t="s">
        <v>71</v>
      </c>
      <c r="F23" t="s">
        <v>89</v>
      </c>
      <c r="G23" t="s">
        <v>108</v>
      </c>
      <c r="H23" t="s">
        <v>132</v>
      </c>
      <c r="I23" t="s">
        <v>83</v>
      </c>
      <c r="J23">
        <f t="shared" si="37"/>
        <v>564</v>
      </c>
      <c r="K23">
        <v>0</v>
      </c>
      <c r="L23">
        <v>0</v>
      </c>
      <c r="M23">
        <v>0</v>
      </c>
      <c r="N23">
        <f t="shared" si="0"/>
        <v>0</v>
      </c>
      <c r="O23">
        <v>0</v>
      </c>
      <c r="P23">
        <v>0</v>
      </c>
      <c r="Q23">
        <v>0</v>
      </c>
      <c r="R23">
        <f t="shared" si="1"/>
        <v>0</v>
      </c>
      <c r="S23">
        <v>282</v>
      </c>
      <c r="T23">
        <v>282</v>
      </c>
      <c r="U23">
        <v>0</v>
      </c>
      <c r="V23">
        <f t="shared" si="2"/>
        <v>564</v>
      </c>
      <c r="W23">
        <v>0</v>
      </c>
      <c r="X23">
        <v>0</v>
      </c>
      <c r="Y23">
        <v>0</v>
      </c>
      <c r="Z23">
        <f t="shared" si="3"/>
        <v>0</v>
      </c>
      <c r="AA23">
        <v>0</v>
      </c>
      <c r="AB23">
        <v>0</v>
      </c>
      <c r="AC23">
        <v>0</v>
      </c>
      <c r="AD23">
        <f t="shared" si="4"/>
        <v>0</v>
      </c>
      <c r="AE23">
        <v>0</v>
      </c>
      <c r="AF23">
        <v>0</v>
      </c>
      <c r="AG23">
        <v>0</v>
      </c>
      <c r="AH23">
        <f t="shared" si="46"/>
        <v>0</v>
      </c>
      <c r="AI23">
        <f t="shared" si="47"/>
        <v>282</v>
      </c>
      <c r="AJ23">
        <f t="shared" si="48"/>
        <v>282</v>
      </c>
      <c r="AK23">
        <f t="shared" si="49"/>
        <v>0</v>
      </c>
      <c r="AL23">
        <f t="shared" si="50"/>
        <v>564</v>
      </c>
      <c r="AM23">
        <v>0</v>
      </c>
      <c r="AN23">
        <v>0</v>
      </c>
      <c r="AO23">
        <v>0</v>
      </c>
      <c r="AP23">
        <f t="shared" si="10"/>
        <v>0</v>
      </c>
      <c r="AQ23">
        <v>0</v>
      </c>
      <c r="AR23">
        <v>0</v>
      </c>
      <c r="AS23">
        <v>0</v>
      </c>
      <c r="AT23">
        <f t="shared" si="11"/>
        <v>0</v>
      </c>
      <c r="AU23">
        <v>0</v>
      </c>
      <c r="AV23">
        <v>0</v>
      </c>
      <c r="AW23">
        <v>0</v>
      </c>
      <c r="AX23">
        <f t="shared" si="12"/>
        <v>0</v>
      </c>
      <c r="AY23">
        <f t="shared" si="13"/>
        <v>282</v>
      </c>
      <c r="AZ23">
        <f t="shared" si="14"/>
        <v>282</v>
      </c>
      <c r="BA23">
        <f t="shared" si="15"/>
        <v>0</v>
      </c>
      <c r="BB23">
        <f t="shared" si="16"/>
        <v>564</v>
      </c>
      <c r="BC23">
        <v>0</v>
      </c>
      <c r="BD23">
        <v>0</v>
      </c>
      <c r="BE23">
        <v>0</v>
      </c>
      <c r="BF23">
        <f t="shared" si="17"/>
        <v>0</v>
      </c>
      <c r="BG23">
        <f t="shared" si="51"/>
        <v>282</v>
      </c>
      <c r="BH23">
        <f t="shared" si="52"/>
        <v>282</v>
      </c>
      <c r="BI23">
        <f t="shared" si="53"/>
        <v>0</v>
      </c>
      <c r="BJ23">
        <v>0</v>
      </c>
      <c r="BK23">
        <v>0</v>
      </c>
      <c r="BL23">
        <v>0</v>
      </c>
      <c r="BM23">
        <f t="shared" si="21"/>
        <v>0</v>
      </c>
      <c r="BN23">
        <v>0</v>
      </c>
      <c r="BO23">
        <v>0</v>
      </c>
      <c r="BP23">
        <v>0</v>
      </c>
      <c r="BQ23">
        <f t="shared" si="22"/>
        <v>0</v>
      </c>
      <c r="BR23">
        <v>0</v>
      </c>
      <c r="BS23">
        <v>0</v>
      </c>
      <c r="BT23">
        <v>0</v>
      </c>
      <c r="BU23">
        <f t="shared" si="23"/>
        <v>0</v>
      </c>
      <c r="BV23">
        <v>0</v>
      </c>
      <c r="BW23">
        <v>0</v>
      </c>
      <c r="BX23">
        <v>0</v>
      </c>
      <c r="BY23">
        <f t="shared" si="24"/>
        <v>0</v>
      </c>
      <c r="BZ23">
        <v>0</v>
      </c>
      <c r="CA23">
        <v>0</v>
      </c>
      <c r="CB23">
        <v>0</v>
      </c>
      <c r="CC23">
        <f t="shared" si="25"/>
        <v>0</v>
      </c>
      <c r="CD23">
        <v>0</v>
      </c>
      <c r="CE23">
        <v>0</v>
      </c>
      <c r="CF23">
        <v>0</v>
      </c>
      <c r="CG23">
        <f t="shared" si="26"/>
        <v>0</v>
      </c>
      <c r="CH23">
        <v>0</v>
      </c>
      <c r="CI23">
        <v>0</v>
      </c>
      <c r="CJ23">
        <v>0</v>
      </c>
      <c r="CK23">
        <f t="shared" si="27"/>
        <v>0</v>
      </c>
      <c r="CL23">
        <v>0</v>
      </c>
      <c r="CM23">
        <v>0</v>
      </c>
      <c r="CN23">
        <v>0</v>
      </c>
      <c r="CO23">
        <f t="shared" si="38"/>
        <v>0</v>
      </c>
      <c r="CP23">
        <f t="shared" si="39"/>
        <v>282</v>
      </c>
      <c r="CQ23">
        <f t="shared" si="40"/>
        <v>282</v>
      </c>
      <c r="CR23">
        <f t="shared" si="41"/>
        <v>0</v>
      </c>
      <c r="CS23">
        <f t="shared" si="32"/>
        <v>564</v>
      </c>
      <c r="CT23">
        <f t="shared" si="42"/>
        <v>282</v>
      </c>
      <c r="CU23">
        <f t="shared" si="43"/>
        <v>282</v>
      </c>
      <c r="CV23">
        <f t="shared" si="44"/>
        <v>0</v>
      </c>
      <c r="CW23">
        <f t="shared" si="45"/>
        <v>564</v>
      </c>
    </row>
    <row r="24" spans="1:101" x14ac:dyDescent="0.25">
      <c r="A24">
        <v>18</v>
      </c>
      <c r="B24" t="s">
        <v>38</v>
      </c>
      <c r="C24" t="s">
        <v>114</v>
      </c>
      <c r="D24" s="10">
        <v>45369</v>
      </c>
      <c r="E24" t="s">
        <v>71</v>
      </c>
      <c r="F24" t="s">
        <v>89</v>
      </c>
      <c r="G24" t="s">
        <v>96</v>
      </c>
      <c r="H24" t="s">
        <v>133</v>
      </c>
      <c r="I24" t="s">
        <v>83</v>
      </c>
      <c r="J24">
        <f t="shared" si="37"/>
        <v>428</v>
      </c>
      <c r="K24">
        <v>0</v>
      </c>
      <c r="L24">
        <v>0</v>
      </c>
      <c r="M24">
        <v>0</v>
      </c>
      <c r="N24">
        <f t="shared" si="0"/>
        <v>0</v>
      </c>
      <c r="O24">
        <v>0</v>
      </c>
      <c r="P24">
        <v>0</v>
      </c>
      <c r="Q24">
        <v>0</v>
      </c>
      <c r="R24">
        <f t="shared" si="1"/>
        <v>0</v>
      </c>
      <c r="S24">
        <v>200</v>
      </c>
      <c r="T24">
        <v>228</v>
      </c>
      <c r="U24">
        <v>0</v>
      </c>
      <c r="V24">
        <f t="shared" si="2"/>
        <v>428</v>
      </c>
      <c r="W24">
        <v>0</v>
      </c>
      <c r="X24">
        <v>0</v>
      </c>
      <c r="Y24">
        <v>0</v>
      </c>
      <c r="Z24">
        <f t="shared" si="3"/>
        <v>0</v>
      </c>
      <c r="AA24">
        <v>0</v>
      </c>
      <c r="AB24">
        <v>0</v>
      </c>
      <c r="AC24">
        <v>0</v>
      </c>
      <c r="AD24">
        <f t="shared" si="4"/>
        <v>0</v>
      </c>
      <c r="AE24">
        <v>0</v>
      </c>
      <c r="AF24">
        <v>0</v>
      </c>
      <c r="AG24">
        <v>0</v>
      </c>
      <c r="AH24">
        <f t="shared" si="46"/>
        <v>0</v>
      </c>
      <c r="AI24">
        <f t="shared" si="47"/>
        <v>200</v>
      </c>
      <c r="AJ24">
        <f t="shared" si="48"/>
        <v>228</v>
      </c>
      <c r="AK24">
        <f t="shared" si="49"/>
        <v>0</v>
      </c>
      <c r="AL24">
        <f t="shared" si="50"/>
        <v>428</v>
      </c>
      <c r="AM24">
        <v>0</v>
      </c>
      <c r="AN24">
        <v>0</v>
      </c>
      <c r="AO24">
        <v>0</v>
      </c>
      <c r="AP24">
        <f t="shared" si="10"/>
        <v>0</v>
      </c>
      <c r="AQ24">
        <v>0</v>
      </c>
      <c r="AR24">
        <v>0</v>
      </c>
      <c r="AS24">
        <v>0</v>
      </c>
      <c r="AT24">
        <f t="shared" si="11"/>
        <v>0</v>
      </c>
      <c r="AU24">
        <v>0</v>
      </c>
      <c r="AV24">
        <v>0</v>
      </c>
      <c r="AW24">
        <v>0</v>
      </c>
      <c r="AX24">
        <f t="shared" si="12"/>
        <v>0</v>
      </c>
      <c r="AY24">
        <f t="shared" si="13"/>
        <v>200</v>
      </c>
      <c r="AZ24">
        <f t="shared" si="14"/>
        <v>228</v>
      </c>
      <c r="BA24">
        <f t="shared" si="15"/>
        <v>0</v>
      </c>
      <c r="BB24">
        <f t="shared" si="16"/>
        <v>428</v>
      </c>
      <c r="BC24">
        <v>0</v>
      </c>
      <c r="BD24">
        <v>0</v>
      </c>
      <c r="BE24">
        <v>0</v>
      </c>
      <c r="BF24">
        <f t="shared" si="17"/>
        <v>0</v>
      </c>
      <c r="BG24">
        <f t="shared" si="51"/>
        <v>200</v>
      </c>
      <c r="BH24">
        <f t="shared" si="52"/>
        <v>228</v>
      </c>
      <c r="BI24">
        <f t="shared" si="53"/>
        <v>0</v>
      </c>
      <c r="BJ24">
        <v>0</v>
      </c>
      <c r="BK24">
        <v>0</v>
      </c>
      <c r="BL24">
        <v>0</v>
      </c>
      <c r="BM24">
        <f t="shared" si="21"/>
        <v>0</v>
      </c>
      <c r="BN24">
        <v>0</v>
      </c>
      <c r="BO24">
        <v>0</v>
      </c>
      <c r="BP24">
        <v>0</v>
      </c>
      <c r="BQ24">
        <f t="shared" si="22"/>
        <v>0</v>
      </c>
      <c r="BR24">
        <v>0</v>
      </c>
      <c r="BS24">
        <v>0</v>
      </c>
      <c r="BT24">
        <v>0</v>
      </c>
      <c r="BU24">
        <f t="shared" si="23"/>
        <v>0</v>
      </c>
      <c r="BV24">
        <v>0</v>
      </c>
      <c r="BW24">
        <v>0</v>
      </c>
      <c r="BX24">
        <v>0</v>
      </c>
      <c r="BY24">
        <f t="shared" si="24"/>
        <v>0</v>
      </c>
      <c r="BZ24">
        <v>0</v>
      </c>
      <c r="CA24">
        <v>0</v>
      </c>
      <c r="CB24">
        <v>0</v>
      </c>
      <c r="CC24">
        <f t="shared" si="25"/>
        <v>0</v>
      </c>
      <c r="CD24">
        <v>0</v>
      </c>
      <c r="CE24">
        <v>0</v>
      </c>
      <c r="CF24">
        <v>0</v>
      </c>
      <c r="CG24">
        <f t="shared" si="26"/>
        <v>0</v>
      </c>
      <c r="CH24">
        <v>0</v>
      </c>
      <c r="CI24">
        <v>0</v>
      </c>
      <c r="CJ24">
        <v>0</v>
      </c>
      <c r="CK24">
        <f t="shared" si="27"/>
        <v>0</v>
      </c>
      <c r="CL24">
        <v>0</v>
      </c>
      <c r="CM24">
        <v>0</v>
      </c>
      <c r="CN24">
        <v>0</v>
      </c>
      <c r="CO24">
        <f t="shared" si="38"/>
        <v>0</v>
      </c>
      <c r="CP24">
        <f t="shared" si="39"/>
        <v>200</v>
      </c>
      <c r="CQ24">
        <f t="shared" si="40"/>
        <v>228</v>
      </c>
      <c r="CR24">
        <f t="shared" si="41"/>
        <v>0</v>
      </c>
      <c r="CS24">
        <f t="shared" si="32"/>
        <v>428</v>
      </c>
      <c r="CT24">
        <f t="shared" si="42"/>
        <v>200</v>
      </c>
      <c r="CU24">
        <f t="shared" si="43"/>
        <v>228</v>
      </c>
      <c r="CV24">
        <f t="shared" si="44"/>
        <v>0</v>
      </c>
      <c r="CW24">
        <f t="shared" si="45"/>
        <v>428</v>
      </c>
    </row>
    <row r="25" spans="1:101" x14ac:dyDescent="0.25">
      <c r="A25">
        <v>19</v>
      </c>
      <c r="B25" t="s">
        <v>38</v>
      </c>
      <c r="C25" t="s">
        <v>110</v>
      </c>
      <c r="D25" s="10">
        <v>45371</v>
      </c>
      <c r="E25" t="s">
        <v>71</v>
      </c>
      <c r="F25" t="s">
        <v>89</v>
      </c>
      <c r="G25" t="s">
        <v>96</v>
      </c>
      <c r="H25" t="s">
        <v>109</v>
      </c>
      <c r="I25" t="s">
        <v>10</v>
      </c>
      <c r="J25">
        <f t="shared" si="37"/>
        <v>50</v>
      </c>
      <c r="K25">
        <v>0</v>
      </c>
      <c r="L25">
        <v>0</v>
      </c>
      <c r="M25">
        <v>0</v>
      </c>
      <c r="N25">
        <f t="shared" si="0"/>
        <v>0</v>
      </c>
      <c r="O25">
        <v>0</v>
      </c>
      <c r="P25">
        <v>0</v>
      </c>
      <c r="Q25">
        <v>0</v>
      </c>
      <c r="R25">
        <f t="shared" si="1"/>
        <v>0</v>
      </c>
      <c r="S25">
        <v>0</v>
      </c>
      <c r="T25">
        <v>0</v>
      </c>
      <c r="U25">
        <v>0</v>
      </c>
      <c r="V25">
        <f t="shared" si="2"/>
        <v>0</v>
      </c>
      <c r="W25">
        <v>13</v>
      </c>
      <c r="X25">
        <v>0</v>
      </c>
      <c r="Y25">
        <v>0</v>
      </c>
      <c r="Z25">
        <f t="shared" si="3"/>
        <v>13</v>
      </c>
      <c r="AA25">
        <v>36</v>
      </c>
      <c r="AB25">
        <v>0</v>
      </c>
      <c r="AC25">
        <v>0</v>
      </c>
      <c r="AD25">
        <f t="shared" si="4"/>
        <v>36</v>
      </c>
      <c r="AE25">
        <v>1</v>
      </c>
      <c r="AF25">
        <v>0</v>
      </c>
      <c r="AG25">
        <v>0</v>
      </c>
      <c r="AH25">
        <f t="shared" si="46"/>
        <v>1</v>
      </c>
      <c r="AI25">
        <f t="shared" si="47"/>
        <v>50</v>
      </c>
      <c r="AJ25">
        <f t="shared" si="48"/>
        <v>0</v>
      </c>
      <c r="AK25">
        <f t="shared" si="49"/>
        <v>0</v>
      </c>
      <c r="AL25">
        <f t="shared" si="50"/>
        <v>50</v>
      </c>
      <c r="AM25">
        <v>0</v>
      </c>
      <c r="AN25">
        <v>0</v>
      </c>
      <c r="AO25">
        <v>0</v>
      </c>
      <c r="AP25">
        <f t="shared" si="10"/>
        <v>0</v>
      </c>
      <c r="AQ25">
        <v>0</v>
      </c>
      <c r="AR25">
        <v>0</v>
      </c>
      <c r="AS25">
        <v>0</v>
      </c>
      <c r="AT25">
        <f t="shared" si="11"/>
        <v>0</v>
      </c>
      <c r="AU25">
        <v>0</v>
      </c>
      <c r="AV25">
        <v>0</v>
      </c>
      <c r="AW25">
        <v>0</v>
      </c>
      <c r="AX25">
        <f t="shared" si="12"/>
        <v>0</v>
      </c>
      <c r="AY25">
        <v>49</v>
      </c>
      <c r="AZ25">
        <f t="shared" si="14"/>
        <v>0</v>
      </c>
      <c r="BA25">
        <f t="shared" si="15"/>
        <v>0</v>
      </c>
      <c r="BB25">
        <f t="shared" si="16"/>
        <v>49</v>
      </c>
      <c r="BC25">
        <v>1</v>
      </c>
      <c r="BD25">
        <v>0</v>
      </c>
      <c r="BE25">
        <v>0</v>
      </c>
      <c r="BF25">
        <f t="shared" si="17"/>
        <v>1</v>
      </c>
      <c r="BG25">
        <f t="shared" si="51"/>
        <v>50</v>
      </c>
      <c r="BH25">
        <f t="shared" si="52"/>
        <v>0</v>
      </c>
      <c r="BI25">
        <f t="shared" si="53"/>
        <v>0</v>
      </c>
      <c r="BJ25">
        <v>0</v>
      </c>
      <c r="BK25">
        <v>0</v>
      </c>
      <c r="BL25">
        <v>0</v>
      </c>
      <c r="BM25">
        <f t="shared" si="21"/>
        <v>0</v>
      </c>
      <c r="BN25">
        <v>0</v>
      </c>
      <c r="BO25">
        <v>0</v>
      </c>
      <c r="BP25">
        <v>0</v>
      </c>
      <c r="BQ25">
        <f t="shared" si="22"/>
        <v>0</v>
      </c>
      <c r="BR25">
        <v>0</v>
      </c>
      <c r="BS25">
        <v>0</v>
      </c>
      <c r="BT25">
        <v>0</v>
      </c>
      <c r="BU25">
        <f t="shared" si="23"/>
        <v>0</v>
      </c>
      <c r="BV25">
        <v>0</v>
      </c>
      <c r="BW25">
        <v>0</v>
      </c>
      <c r="BX25">
        <v>0</v>
      </c>
      <c r="BY25">
        <f t="shared" si="24"/>
        <v>0</v>
      </c>
      <c r="BZ25">
        <v>0</v>
      </c>
      <c r="CA25">
        <v>0</v>
      </c>
      <c r="CB25">
        <v>0</v>
      </c>
      <c r="CC25">
        <f t="shared" si="25"/>
        <v>0</v>
      </c>
      <c r="CD25">
        <v>0</v>
      </c>
      <c r="CE25">
        <v>0</v>
      </c>
      <c r="CF25">
        <v>0</v>
      </c>
      <c r="CG25">
        <f t="shared" si="26"/>
        <v>0</v>
      </c>
      <c r="CH25">
        <v>0</v>
      </c>
      <c r="CI25">
        <v>0</v>
      </c>
      <c r="CJ25">
        <v>0</v>
      </c>
      <c r="CK25">
        <f t="shared" si="27"/>
        <v>0</v>
      </c>
      <c r="CL25">
        <v>0</v>
      </c>
      <c r="CM25">
        <v>0</v>
      </c>
      <c r="CN25">
        <v>0</v>
      </c>
      <c r="CO25">
        <f t="shared" si="38"/>
        <v>0</v>
      </c>
      <c r="CP25">
        <f t="shared" si="39"/>
        <v>50</v>
      </c>
      <c r="CQ25">
        <f t="shared" si="40"/>
        <v>0</v>
      </c>
      <c r="CR25">
        <f t="shared" si="41"/>
        <v>0</v>
      </c>
      <c r="CS25">
        <f t="shared" si="32"/>
        <v>50</v>
      </c>
      <c r="CT25">
        <f t="shared" si="42"/>
        <v>50</v>
      </c>
      <c r="CU25">
        <f t="shared" si="43"/>
        <v>0</v>
      </c>
      <c r="CV25">
        <f t="shared" si="44"/>
        <v>0</v>
      </c>
      <c r="CW25">
        <f t="shared" si="45"/>
        <v>50</v>
      </c>
    </row>
    <row r="26" spans="1:101" x14ac:dyDescent="0.25">
      <c r="A26" t="s">
        <v>143</v>
      </c>
      <c r="B26" s="6" t="s">
        <v>143</v>
      </c>
      <c r="C26" s="6" t="s">
        <v>143</v>
      </c>
      <c r="D26" s="6" t="s">
        <v>143</v>
      </c>
      <c r="E26" s="6" t="s">
        <v>143</v>
      </c>
      <c r="F26" s="6" t="s">
        <v>143</v>
      </c>
      <c r="G26" s="6" t="s">
        <v>143</v>
      </c>
      <c r="H26" s="6" t="s">
        <v>143</v>
      </c>
      <c r="I26" s="6" t="s">
        <v>143</v>
      </c>
      <c r="J26">
        <f>SUM(J7:J25)</f>
        <v>3194</v>
      </c>
      <c r="K26">
        <f>SUM(K7:K25)</f>
        <v>54</v>
      </c>
      <c r="L26">
        <f>SUM(L7:L25)</f>
        <v>63</v>
      </c>
      <c r="M26">
        <f>SUM(M7:M25)</f>
        <v>0</v>
      </c>
      <c r="N26">
        <f>SUM(K26:M26)</f>
        <v>117</v>
      </c>
      <c r="O26">
        <f>SUM(O7:O25)</f>
        <v>235</v>
      </c>
      <c r="P26">
        <f>SUM(P7:P25)</f>
        <v>247</v>
      </c>
      <c r="Q26">
        <f>SUM(Q7:Q25)</f>
        <v>0</v>
      </c>
      <c r="R26">
        <f t="shared" ref="R26" si="54">SUM(O26:Q26)</f>
        <v>482</v>
      </c>
      <c r="S26">
        <f>SUM(S7:S25)</f>
        <v>1006</v>
      </c>
      <c r="T26">
        <f>SUM(T7:T25)</f>
        <v>1118</v>
      </c>
      <c r="U26">
        <f>SUM(U7:U25)</f>
        <v>0</v>
      </c>
      <c r="V26">
        <f t="shared" ref="V26" si="55">SUM(S26:U26)</f>
        <v>2124</v>
      </c>
      <c r="W26">
        <f>SUM(W7:W25)</f>
        <v>105</v>
      </c>
      <c r="X26">
        <f>SUM(X7:X25)</f>
        <v>23</v>
      </c>
      <c r="Y26">
        <f>SUM(Y7:Y25)</f>
        <v>0</v>
      </c>
      <c r="Z26">
        <f t="shared" ref="Z26" si="56">SUM(W26:Y26)</f>
        <v>128</v>
      </c>
      <c r="AA26">
        <f>SUM(AA7:AA25)</f>
        <v>260</v>
      </c>
      <c r="AB26">
        <f>SUM(AB7:AB25)</f>
        <v>35</v>
      </c>
      <c r="AC26">
        <f>SUM(AC7:AC25)</f>
        <v>0</v>
      </c>
      <c r="AD26">
        <f t="shared" ref="AD26" si="57">SUM(AA26:AC26)</f>
        <v>295</v>
      </c>
      <c r="AE26">
        <f>SUM(AE7:AE25)</f>
        <v>45</v>
      </c>
      <c r="AF26">
        <f>SUM(AF7:AF25)</f>
        <v>3</v>
      </c>
      <c r="AG26">
        <f>SUM(AG7:AG25)</f>
        <v>0</v>
      </c>
      <c r="AH26">
        <f t="shared" ref="AH26" si="58">SUM(AE26:AG26)</f>
        <v>48</v>
      </c>
      <c r="AI26">
        <f>SUM(AI7:AI25)</f>
        <v>1705</v>
      </c>
      <c r="AJ26">
        <f>SUM(AJ7:AJ25)</f>
        <v>1489</v>
      </c>
      <c r="AK26">
        <f>SUM(AK7:AK25)</f>
        <v>0</v>
      </c>
      <c r="AL26">
        <f t="shared" ref="AL26" si="59">SUM(AI26:AK26)</f>
        <v>3194</v>
      </c>
      <c r="AM26">
        <f>SUM(AM7:AM25)</f>
        <v>299</v>
      </c>
      <c r="AN26">
        <f>SUM(AN7:AN25)</f>
        <v>367</v>
      </c>
      <c r="AO26">
        <f>SUM(AO7:AO25)</f>
        <v>0</v>
      </c>
      <c r="AP26">
        <f>SUM(AM26:AO26)</f>
        <v>666</v>
      </c>
      <c r="AQ26">
        <f>SUM(AQ7:AQ25)</f>
        <v>0</v>
      </c>
      <c r="AR26">
        <f>SUM(AR7:AR25)</f>
        <v>0</v>
      </c>
      <c r="AS26">
        <f>SUM(AS7:AS25)</f>
        <v>0</v>
      </c>
      <c r="AT26">
        <f t="shared" ref="AT26" si="60">SUM(AQ26:AS26)</f>
        <v>0</v>
      </c>
      <c r="AU26">
        <f>SUM(AU7:AU25)</f>
        <v>0</v>
      </c>
      <c r="AV26">
        <f>SUM(AV7:AV25)</f>
        <v>0</v>
      </c>
      <c r="AW26">
        <f>SUM(AW7:AW25)</f>
        <v>0</v>
      </c>
      <c r="AX26">
        <f t="shared" ref="AX26" si="61">SUM(AU26:AW26)</f>
        <v>0</v>
      </c>
      <c r="AY26">
        <f>SUM(AY7:AY25)</f>
        <v>1405</v>
      </c>
      <c r="AZ26">
        <f>SUM(AZ7:AZ25)</f>
        <v>1122</v>
      </c>
      <c r="BA26">
        <f>SUM(BA7:BA25)</f>
        <v>0</v>
      </c>
      <c r="BB26">
        <f t="shared" ref="BB26" si="62">SUM(AY26:BA26)</f>
        <v>2527</v>
      </c>
      <c r="BC26">
        <f>SUM(BC7:BC25)</f>
        <v>1</v>
      </c>
      <c r="BD26">
        <f>SUM(BD7:BD25)</f>
        <v>0</v>
      </c>
      <c r="BE26">
        <f>SUM(BE7:BE25)</f>
        <v>0</v>
      </c>
      <c r="BF26">
        <f t="shared" ref="BF26" si="63">SUM(BC26:BE26)</f>
        <v>1</v>
      </c>
      <c r="BG26">
        <f t="shared" ref="BG26:BL26" si="64">SUM(BG7:BG25)</f>
        <v>1705</v>
      </c>
      <c r="BH26">
        <f t="shared" si="64"/>
        <v>1489</v>
      </c>
      <c r="BI26">
        <f t="shared" si="64"/>
        <v>0</v>
      </c>
      <c r="BJ26">
        <f t="shared" si="64"/>
        <v>0</v>
      </c>
      <c r="BK26">
        <f t="shared" si="64"/>
        <v>0</v>
      </c>
      <c r="BL26">
        <f t="shared" si="64"/>
        <v>0</v>
      </c>
      <c r="BM26">
        <f t="shared" ref="BM26" si="65">SUM(BJ26:BL26)</f>
        <v>0</v>
      </c>
      <c r="BN26">
        <f>SUM(BN7:BN25)</f>
        <v>0</v>
      </c>
      <c r="BO26">
        <f>SUM(BO7:BO25)</f>
        <v>0</v>
      </c>
      <c r="BP26">
        <f>SUM(BP7:BP25)</f>
        <v>0</v>
      </c>
      <c r="BQ26">
        <f t="shared" ref="BQ26" si="66">SUM(BN26:BP26)</f>
        <v>0</v>
      </c>
      <c r="BR26">
        <f>SUM(BR7:BR25)</f>
        <v>0</v>
      </c>
      <c r="BS26">
        <f>SUM(BS7:BS25)</f>
        <v>0</v>
      </c>
      <c r="BT26">
        <f>SUM(BT7:BT25)</f>
        <v>1</v>
      </c>
      <c r="BU26">
        <f t="shared" ref="BU26" si="67">SUM(BR26:BT26)</f>
        <v>1</v>
      </c>
      <c r="BV26">
        <f>SUM(BV7:BV25)</f>
        <v>0</v>
      </c>
      <c r="BW26">
        <f>SUM(BW7:BW25)</f>
        <v>0</v>
      </c>
      <c r="BX26">
        <f>SUM(BX7:BX25)</f>
        <v>0</v>
      </c>
      <c r="BY26">
        <f t="shared" ref="BY26" si="68">SUM(BV26:BX26)</f>
        <v>0</v>
      </c>
      <c r="BZ26">
        <f>SUM(BZ7:BZ25)</f>
        <v>0</v>
      </c>
      <c r="CA26">
        <f>SUM(CA7:CA25)</f>
        <v>0</v>
      </c>
      <c r="CB26">
        <f>SUM(CB7:CB25)</f>
        <v>0</v>
      </c>
      <c r="CC26">
        <f t="shared" ref="CC26" si="69">SUM(BZ26:CB26)</f>
        <v>0</v>
      </c>
      <c r="CD26">
        <f>SUM(CD7:CD25)</f>
        <v>0</v>
      </c>
      <c r="CE26">
        <f>SUM(CE7:CE25)</f>
        <v>0</v>
      </c>
      <c r="CF26">
        <f>SUM(CF7:CF25)</f>
        <v>0</v>
      </c>
      <c r="CG26">
        <f t="shared" ref="CG26" si="70">SUM(CD26:CF26)</f>
        <v>0</v>
      </c>
      <c r="CH26">
        <f>SUM(CH7:CH25)</f>
        <v>0</v>
      </c>
      <c r="CI26">
        <f>SUM(CI7:CI25)</f>
        <v>0</v>
      </c>
      <c r="CJ26">
        <f>SUM(CJ7:CJ25)</f>
        <v>0</v>
      </c>
      <c r="CK26">
        <f t="shared" si="27"/>
        <v>0</v>
      </c>
      <c r="CL26">
        <f>SUM(CL7:CL25)</f>
        <v>0</v>
      </c>
      <c r="CM26">
        <f>SUM(CM7:CM25)</f>
        <v>0</v>
      </c>
      <c r="CN26">
        <f>SUM(CN7:CN25)</f>
        <v>0</v>
      </c>
      <c r="CO26">
        <f t="shared" ref="CO26" si="71">SUM(CL26:CN26)</f>
        <v>0</v>
      </c>
      <c r="CP26">
        <f>SUM(CP7:CP25)</f>
        <v>1705</v>
      </c>
      <c r="CQ26">
        <f>SUM(CQ7:CQ25)</f>
        <v>1488</v>
      </c>
      <c r="CR26">
        <f>SUM(CR7:CR25)</f>
        <v>0</v>
      </c>
      <c r="CS26">
        <f>SUM(CP26:CR26)</f>
        <v>3193</v>
      </c>
      <c r="CT26">
        <f>SUM(CT7:CT25)</f>
        <v>1705</v>
      </c>
      <c r="CU26">
        <f>SUM(CU7:CU25)</f>
        <v>1488</v>
      </c>
      <c r="CV26">
        <f>SUM(CV7:CV25)</f>
        <v>1</v>
      </c>
      <c r="CW26">
        <f t="shared" ref="CW26" si="72">SUM(CT26:CV26)</f>
        <v>3194</v>
      </c>
    </row>
  </sheetData>
  <dataConsolidate/>
  <pageMargins left="0.70866141732283472" right="0.70866141732283472" top="0.74803149606299213" bottom="0.74803149606299213" header="0.31496062992125984" footer="0.31496062992125984"/>
  <pageSetup scale="49" orientation="landscape" r:id="rId1"/>
  <colBreaks count="2" manualBreakCount="2">
    <brk id="10" max="1048575" man="1"/>
    <brk id="61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Hoja2!$G$3:$G$14</xm:f>
          </x14:formula1>
          <xm:sqref>E7:E25</xm:sqref>
        </x14:dataValidation>
        <x14:dataValidation type="list" allowBlank="1" showInputMessage="1" showErrorMessage="1">
          <x14:formula1>
            <xm:f>Hoja2!$D$3:$D$9</xm:f>
          </x14:formula1>
          <xm:sqref>I7:I25</xm:sqref>
        </x14:dataValidation>
        <x14:dataValidation type="list" showInputMessage="1" showErrorMessage="1">
          <x14:formula1>
            <xm:f>Hoja2!$C$3:$C$9</xm:f>
          </x14:formula1>
          <xm:sqref>B7:B25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D10" sqref="D10"/>
    </sheetView>
  </sheetViews>
  <sheetFormatPr baseColWidth="10" defaultRowHeight="15" x14ac:dyDescent="0.25"/>
  <cols>
    <col min="2" max="2" width="38.5703125" bestFit="1" customWidth="1"/>
    <col min="3" max="3" width="17.5703125" customWidth="1"/>
    <col min="5" max="5" width="17.85546875" bestFit="1" customWidth="1"/>
  </cols>
  <sheetData>
    <row r="3" spans="2:8" x14ac:dyDescent="0.25">
      <c r="B3" s="2" t="s">
        <v>0</v>
      </c>
      <c r="C3" s="1" t="s">
        <v>34</v>
      </c>
      <c r="D3" s="1" t="s">
        <v>126</v>
      </c>
      <c r="E3" t="s">
        <v>35</v>
      </c>
      <c r="F3" t="s">
        <v>11</v>
      </c>
      <c r="G3" t="s">
        <v>69</v>
      </c>
      <c r="H3" t="s">
        <v>66</v>
      </c>
    </row>
    <row r="4" spans="2:8" x14ac:dyDescent="0.25">
      <c r="B4" s="2" t="s">
        <v>1</v>
      </c>
      <c r="C4" s="1" t="s">
        <v>38</v>
      </c>
      <c r="D4" s="4" t="s">
        <v>83</v>
      </c>
      <c r="E4" t="s">
        <v>44</v>
      </c>
      <c r="F4" t="s">
        <v>12</v>
      </c>
      <c r="G4" t="s">
        <v>70</v>
      </c>
      <c r="H4" t="s">
        <v>67</v>
      </c>
    </row>
    <row r="5" spans="2:8" x14ac:dyDescent="0.25">
      <c r="B5" s="2" t="s">
        <v>2</v>
      </c>
      <c r="C5" s="1" t="s">
        <v>39</v>
      </c>
      <c r="D5" s="1" t="s">
        <v>37</v>
      </c>
      <c r="E5" t="s">
        <v>45</v>
      </c>
      <c r="F5" t="s">
        <v>13</v>
      </c>
      <c r="G5" t="s">
        <v>71</v>
      </c>
      <c r="H5" t="s">
        <v>81</v>
      </c>
    </row>
    <row r="6" spans="2:8" ht="27" x14ac:dyDescent="0.25">
      <c r="B6" s="2" t="s">
        <v>4</v>
      </c>
      <c r="C6" s="1" t="s">
        <v>40</v>
      </c>
      <c r="D6" s="1" t="s">
        <v>10</v>
      </c>
      <c r="E6" t="s">
        <v>46</v>
      </c>
      <c r="F6" t="s">
        <v>14</v>
      </c>
      <c r="G6" t="s">
        <v>72</v>
      </c>
    </row>
    <row r="7" spans="2:8" ht="75" x14ac:dyDescent="0.25">
      <c r="B7" s="2" t="s">
        <v>3</v>
      </c>
      <c r="C7" s="1" t="s">
        <v>41</v>
      </c>
      <c r="D7" s="3" t="s">
        <v>127</v>
      </c>
      <c r="E7" t="s">
        <v>47</v>
      </c>
      <c r="F7" t="s">
        <v>15</v>
      </c>
      <c r="G7" t="s">
        <v>73</v>
      </c>
    </row>
    <row r="8" spans="2:8" ht="75" x14ac:dyDescent="0.25">
      <c r="C8" s="1" t="s">
        <v>42</v>
      </c>
      <c r="D8" s="3" t="s">
        <v>128</v>
      </c>
      <c r="E8" t="s">
        <v>48</v>
      </c>
      <c r="F8" t="s">
        <v>16</v>
      </c>
      <c r="G8" t="s">
        <v>74</v>
      </c>
    </row>
    <row r="9" spans="2:8" ht="30" x14ac:dyDescent="0.25">
      <c r="C9" s="1" t="s">
        <v>43</v>
      </c>
      <c r="D9" s="5" t="s">
        <v>129</v>
      </c>
      <c r="E9" t="s">
        <v>49</v>
      </c>
      <c r="G9" t="s">
        <v>75</v>
      </c>
    </row>
    <row r="10" spans="2:8" x14ac:dyDescent="0.25">
      <c r="E10" t="s">
        <v>50</v>
      </c>
      <c r="G10" t="s">
        <v>76</v>
      </c>
    </row>
    <row r="11" spans="2:8" x14ac:dyDescent="0.25">
      <c r="E11" t="s">
        <v>51</v>
      </c>
      <c r="G11" t="s">
        <v>77</v>
      </c>
    </row>
    <row r="12" spans="2:8" x14ac:dyDescent="0.25">
      <c r="E12" t="s">
        <v>52</v>
      </c>
      <c r="G12" t="s">
        <v>78</v>
      </c>
    </row>
    <row r="13" spans="2:8" x14ac:dyDescent="0.25">
      <c r="E13" t="s">
        <v>53</v>
      </c>
      <c r="G13" t="s">
        <v>79</v>
      </c>
    </row>
    <row r="14" spans="2:8" x14ac:dyDescent="0.25">
      <c r="E14" t="s">
        <v>54</v>
      </c>
      <c r="G14" t="s">
        <v>80</v>
      </c>
    </row>
    <row r="15" spans="2:8" x14ac:dyDescent="0.25">
      <c r="E15" t="s">
        <v>55</v>
      </c>
    </row>
    <row r="16" spans="2:8" x14ac:dyDescent="0.25">
      <c r="E16" t="s">
        <v>56</v>
      </c>
    </row>
    <row r="17" spans="5:5" x14ac:dyDescent="0.25">
      <c r="E17" t="s">
        <v>57</v>
      </c>
    </row>
    <row r="18" spans="5:5" x14ac:dyDescent="0.25">
      <c r="E18" t="s">
        <v>58</v>
      </c>
    </row>
    <row r="19" spans="5:5" x14ac:dyDescent="0.25">
      <c r="E19" t="s">
        <v>59</v>
      </c>
    </row>
    <row r="20" spans="5:5" x14ac:dyDescent="0.25">
      <c r="E20" t="s">
        <v>60</v>
      </c>
    </row>
    <row r="21" spans="5:5" x14ac:dyDescent="0.25">
      <c r="E21" t="s">
        <v>61</v>
      </c>
    </row>
    <row r="22" spans="5:5" x14ac:dyDescent="0.25">
      <c r="E22" t="s">
        <v>62</v>
      </c>
    </row>
    <row r="23" spans="5:5" x14ac:dyDescent="0.25">
      <c r="E23" t="s">
        <v>63</v>
      </c>
    </row>
    <row r="24" spans="5:5" x14ac:dyDescent="0.25">
      <c r="E24" t="s">
        <v>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2024-02-08T19:45:49Z</cp:lastPrinted>
  <dcterms:created xsi:type="dcterms:W3CDTF">2024-02-05T14:24:34Z</dcterms:created>
  <dcterms:modified xsi:type="dcterms:W3CDTF">2024-05-31T17:16:25Z</dcterms:modified>
</cp:coreProperties>
</file>