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Ex2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3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charts/chartEx4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RALFARO\ESCRITORIO\DATOS ABIERTOS 2024\"/>
    </mc:Choice>
  </mc:AlternateContent>
  <xr:revisionPtr revIDLastSave="0" documentId="13_ncr:1_{530D9F14-8039-436A-8C39-ECF8273F64E4}" xr6:coauthVersionLast="36" xr6:coauthVersionMax="36" xr10:uidLastSave="{00000000-0000-0000-0000-000000000000}"/>
  <bookViews>
    <workbookView xWindow="0" yWindow="0" windowWidth="28800" windowHeight="12900" xr2:uid="{AC5EED49-939C-4585-9D8E-496A906CDF60}"/>
  </bookViews>
  <sheets>
    <sheet name="DATOS ABIERTOS" sheetId="1" r:id="rId1"/>
  </sheets>
  <externalReferences>
    <externalReference r:id="rId2"/>
  </externalReferences>
  <definedNames>
    <definedName name="_xlchart.v1.0" hidden="1">'[1]Educación Ambiental'!$A$5:$A$27</definedName>
    <definedName name="_xlchart.v1.1" hidden="1">'[1]Educación Ambiental'!$E$4</definedName>
    <definedName name="_xlchart.v1.10" hidden="1">'[1]Mesas Técnicas '!$H$21:$H$32</definedName>
    <definedName name="_xlchart.v1.11" hidden="1">'[1]Mesas Técnicas '!$H$4:$H$20</definedName>
    <definedName name="_xlchart.v1.2" hidden="1">'[1]Educación Ambiental'!$E$5:$E$27</definedName>
    <definedName name="_xlchart.v1.3" hidden="1">'[1]Mesas Técnicas '!$I$4</definedName>
    <definedName name="_xlchart.v1.4" hidden="1">('[1]Mesas Técnicas '!$B$5:$B$19,'[1]Mesas Técnicas '!$B$27:$B$32)</definedName>
    <definedName name="_xlchart.v1.5" hidden="1">('[1]Mesas Técnicas '!$I$5:$I$19,'[1]Mesas Técnicas '!$I$27:$I$32)</definedName>
    <definedName name="_xlchart.v1.6" hidden="1">'[1]expedientes amb. por delegacion'!$B$4:$B$25</definedName>
    <definedName name="_xlchart.v1.7" hidden="1">'[1]expedientes amb. por delegacion'!$H$3</definedName>
    <definedName name="_xlchart.v1.8" hidden="1">'[1]expedientes amb. por delegacion'!$H$4:$H$25</definedName>
    <definedName name="_xlchart.v1.9" hidden="1">'[1]Mesas Técnicas '!$A$21:$B$32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00" i="1" l="1"/>
  <c r="F700" i="1"/>
  <c r="E700" i="1"/>
  <c r="D700" i="1"/>
  <c r="C700" i="1"/>
  <c r="H699" i="1"/>
  <c r="I699" i="1" s="1"/>
  <c r="H698" i="1"/>
  <c r="I698" i="1" s="1"/>
  <c r="H697" i="1"/>
  <c r="I697" i="1" s="1"/>
  <c r="H696" i="1"/>
  <c r="H700" i="1" s="1"/>
  <c r="I700" i="1" s="1"/>
  <c r="I695" i="1"/>
  <c r="H695" i="1"/>
  <c r="I694" i="1"/>
  <c r="H694" i="1"/>
  <c r="I693" i="1"/>
  <c r="H693" i="1"/>
  <c r="I692" i="1"/>
  <c r="H692" i="1"/>
  <c r="H688" i="1"/>
  <c r="I688" i="1" s="1"/>
  <c r="H687" i="1"/>
  <c r="I687" i="1" s="1"/>
  <c r="H686" i="1"/>
  <c r="I686" i="1" s="1"/>
  <c r="I685" i="1"/>
  <c r="H685" i="1"/>
  <c r="I684" i="1"/>
  <c r="H684" i="1"/>
  <c r="I683" i="1"/>
  <c r="H683" i="1"/>
  <c r="I682" i="1"/>
  <c r="H682" i="1"/>
  <c r="H681" i="1"/>
  <c r="I681" i="1" s="1"/>
  <c r="H680" i="1"/>
  <c r="I680" i="1" s="1"/>
  <c r="H679" i="1"/>
  <c r="I679" i="1" s="1"/>
  <c r="H678" i="1"/>
  <c r="I678" i="1" s="1"/>
  <c r="G642" i="1"/>
  <c r="G643" i="1" s="1"/>
  <c r="F642" i="1"/>
  <c r="F643" i="1" s="1"/>
  <c r="E642" i="1"/>
  <c r="E643" i="1" s="1"/>
  <c r="D642" i="1"/>
  <c r="D643" i="1" s="1"/>
  <c r="C642" i="1"/>
  <c r="C643" i="1" s="1"/>
  <c r="H641" i="1"/>
  <c r="I641" i="1" s="1"/>
  <c r="H640" i="1"/>
  <c r="I640" i="1" s="1"/>
  <c r="H639" i="1"/>
  <c r="I639" i="1" s="1"/>
  <c r="H638" i="1"/>
  <c r="I638" i="1" s="1"/>
  <c r="H637" i="1"/>
  <c r="I637" i="1" s="1"/>
  <c r="H636" i="1"/>
  <c r="I636" i="1" s="1"/>
  <c r="H635" i="1"/>
  <c r="I635" i="1" s="1"/>
  <c r="H634" i="1"/>
  <c r="I634" i="1" s="1"/>
  <c r="G601" i="1"/>
  <c r="F601" i="1"/>
  <c r="E601" i="1"/>
  <c r="D601" i="1"/>
  <c r="C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601" i="1" s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07" i="1"/>
  <c r="H406" i="1"/>
  <c r="H405" i="1"/>
  <c r="H404" i="1"/>
  <c r="H403" i="1"/>
  <c r="H402" i="1"/>
  <c r="H401" i="1"/>
  <c r="H400" i="1"/>
  <c r="H399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1" i="1"/>
  <c r="H370" i="1"/>
  <c r="H265" i="1"/>
  <c r="B84" i="1"/>
  <c r="D28" i="1"/>
  <c r="C28" i="1"/>
  <c r="B28" i="1"/>
  <c r="E26" i="1"/>
  <c r="E19" i="1"/>
  <c r="E16" i="1"/>
  <c r="E14" i="1"/>
  <c r="E13" i="1"/>
  <c r="E12" i="1"/>
  <c r="E11" i="1"/>
  <c r="E10" i="1"/>
  <c r="E8" i="1"/>
  <c r="E7" i="1"/>
  <c r="E28" i="1" s="1"/>
  <c r="I689" i="1" l="1"/>
  <c r="H642" i="1"/>
  <c r="H689" i="1"/>
  <c r="I696" i="1"/>
  <c r="H643" i="1" l="1"/>
  <c r="I642" i="1"/>
</calcChain>
</file>

<file path=xl/sharedStrings.xml><?xml version="1.0" encoding="utf-8"?>
<sst xmlns="http://schemas.openxmlformats.org/spreadsheetml/2006/main" count="1066" uniqueCount="494">
  <si>
    <t>ACTIVIDADES DE EDUCACION AMBIENTAL</t>
  </si>
  <si>
    <t>Delegaciones Departamentales del MARN año 2024</t>
  </si>
  <si>
    <t>Departamento</t>
  </si>
  <si>
    <t>DIPLOMADOS</t>
  </si>
  <si>
    <t>CAPACITACIONES</t>
  </si>
  <si>
    <t>GUARDIANES ECOLÓGICOS</t>
  </si>
  <si>
    <t>Total Personas Beneficiadas</t>
  </si>
  <si>
    <t>Personas beneficiadas</t>
  </si>
  <si>
    <t>ALTA VERAPAZ</t>
  </si>
  <si>
    <t>BAJA VERAPAZ</t>
  </si>
  <si>
    <t>IZABAL</t>
  </si>
  <si>
    <t>EL PROGRESO</t>
  </si>
  <si>
    <t>ZACAPA</t>
  </si>
  <si>
    <t>CHIQUIMULA</t>
  </si>
  <si>
    <t>SANTA ROSA</t>
  </si>
  <si>
    <t>JUTIAPA</t>
  </si>
  <si>
    <t>JALAPA</t>
  </si>
  <si>
    <t>ESCUINTLA</t>
  </si>
  <si>
    <t>SACATEPÉQUEZ</t>
  </si>
  <si>
    <t>CHIMALTENANGO</t>
  </si>
  <si>
    <t>QUETZALTENANGO</t>
  </si>
  <si>
    <t>SAN MARCOS</t>
  </si>
  <si>
    <t>SOLOLÁ</t>
  </si>
  <si>
    <t>TOTONICAPAN</t>
  </si>
  <si>
    <t>RETALHULEU</t>
  </si>
  <si>
    <t>SUCHITEPÉQUEZ</t>
  </si>
  <si>
    <t>QUICHÉ</t>
  </si>
  <si>
    <t>HUEHUETENANGO</t>
  </si>
  <si>
    <t>PETÉN</t>
  </si>
  <si>
    <t>TOTAL</t>
  </si>
  <si>
    <t>Reforestaciones</t>
  </si>
  <si>
    <t>Coordinadas por Dirección de Coordinación Nacional y Delegaciones Departamentales del MARN</t>
  </si>
  <si>
    <t>AÑO 2024</t>
  </si>
  <si>
    <t>Número de Plantas</t>
  </si>
  <si>
    <t>Hectáreas</t>
  </si>
  <si>
    <t>Baja Verapaz</t>
  </si>
  <si>
    <t>Alta Verapaz</t>
  </si>
  <si>
    <t>Zacapa</t>
  </si>
  <si>
    <t>Chiquimula</t>
  </si>
  <si>
    <t>El Progreso</t>
  </si>
  <si>
    <t>Izabal</t>
  </si>
  <si>
    <t>Jalapa</t>
  </si>
  <si>
    <t>Jutiapa</t>
  </si>
  <si>
    <t>Santa Rosa</t>
  </si>
  <si>
    <t>Escuintla</t>
  </si>
  <si>
    <t>Sacatepéquez</t>
  </si>
  <si>
    <t>Chimaltenango</t>
  </si>
  <si>
    <t>Totonicapán</t>
  </si>
  <si>
    <t>Quetzaltenango</t>
  </si>
  <si>
    <t>San Marcos</t>
  </si>
  <si>
    <t>Sololá</t>
  </si>
  <si>
    <t>Retalhuleu</t>
  </si>
  <si>
    <t>Suchitepéquez</t>
  </si>
  <si>
    <t>Huehuetenango</t>
  </si>
  <si>
    <t>Quiché</t>
  </si>
  <si>
    <t>Petén</t>
  </si>
  <si>
    <t>ADIMAN</t>
  </si>
  <si>
    <t>COOP CODEDE S. MARCOS</t>
  </si>
  <si>
    <t>Limpieza de playas (Playas Limpias)</t>
  </si>
  <si>
    <t>Delegaciones Departamentales año 2024</t>
  </si>
  <si>
    <t>Año 2024</t>
  </si>
  <si>
    <t>Toneladas 
 Recolectadas</t>
  </si>
  <si>
    <t>Voluntarios 
 (Participantes)</t>
  </si>
  <si>
    <t>N/A</t>
  </si>
  <si>
    <t>6.44</t>
  </si>
  <si>
    <t>Reuniones</t>
  </si>
  <si>
    <t>No.</t>
  </si>
  <si>
    <t>DELEGACIÓN DEPARTAMENTAL</t>
  </si>
  <si>
    <t>Mesa Técnica Agua</t>
  </si>
  <si>
    <t>Mesa Tecnica de Cambio Climático</t>
  </si>
  <si>
    <t>Mesa Tecnica Ordenamiento Territorial</t>
  </si>
  <si>
    <t>Mesa Tecnica…</t>
  </si>
  <si>
    <t>PORCENTAJE</t>
  </si>
  <si>
    <t>PRINCIPALES RESULTADOS</t>
  </si>
  <si>
    <t>MICROCUENCA DEL RIO MESTELA</t>
  </si>
  <si>
    <t xml:space="preserve">Ambiental y recuperación de areas dañadas por incendios forestales.. mesa tecnica conflictividad. CODESAN, COFETARN, UTD, COE, </t>
  </si>
  <si>
    <t>Elaboración de Plan, seguimiento a acciones a Laguna Chichoj</t>
  </si>
  <si>
    <t>MESA TECNICA AGROCLIMATICA</t>
  </si>
  <si>
    <t xml:space="preserve"> </t>
  </si>
  <si>
    <t>Mesa Zona Marino Costera</t>
  </si>
  <si>
    <t>Mesa Tecnica Agroclimatica</t>
  </si>
  <si>
    <t>Elaboracion de boletin agroclimatico departamental</t>
  </si>
  <si>
    <t>Mesa técnica Ambiental</t>
  </si>
  <si>
    <t>Seguimiento a los compromisos y fortalecimiento de la comision AMBIENTAL</t>
  </si>
  <si>
    <t>Seguimiento a planes de manejo a implementar en cuanto a cuencas hidrográficas, cuerpos de agua y ordenamiento territorial en el departamento de Santa Rosa.</t>
  </si>
  <si>
    <t>Boletín Agroclimatico realizado por todas las instituciones gubernamentales, privadas y sociales</t>
  </si>
  <si>
    <t>2 Mesa Tecnica Agroclimatica</t>
  </si>
  <si>
    <t>4 Reuniones Mesa Local de Mangle de los municipios de Tiquisate y Nueva Concepcion</t>
  </si>
  <si>
    <t>Mesa Tecnica de Desechos Solidos</t>
  </si>
  <si>
    <t xml:space="preserve">Mesa Técnica de la cuenca del rio samala. </t>
  </si>
  <si>
    <t xml:space="preserve">12 acciones:  Talleres de fortalecimiento sobre 164-2021, Talleres sobre el recurso forestal, jornadas de reforestacion Talleres de sencibilizacion sobre el recurso hidrico, jornadas de limpieza de residuos y desechos solidos . </t>
  </si>
  <si>
    <t>Revisión de cumplimiento de actividades planificadas por comisiones</t>
  </si>
  <si>
    <t>Mesa Técnica Cuencas</t>
  </si>
  <si>
    <t>Mesa Tecnica de Ambiente</t>
  </si>
  <si>
    <t>San Marcos La Laguna</t>
  </si>
  <si>
    <t>Santa Cruz La Laguna</t>
  </si>
  <si>
    <t>Santiago Atitlán</t>
  </si>
  <si>
    <t>Panajachel</t>
  </si>
  <si>
    <t>Porcentaje</t>
  </si>
  <si>
    <t xml:space="preserve">Seguimiento a los compromisos y fortalecimiento de la comision forestal y conservación de suelos y comision de desechos solidos y aguas residuales. </t>
  </si>
  <si>
    <t>Se ha identificado los proncipales actores de la cuenca alta del Río Motagua</t>
  </si>
  <si>
    <t>Se ha dado acompañaiento a otras mesas técnica, contra la tala ilegal, etc.</t>
  </si>
  <si>
    <t>Mesa Técnica Ambiental (12)</t>
  </si>
  <si>
    <t>Mesa de Ganadería Sostenible de Petén (4)</t>
  </si>
  <si>
    <t>Vinculación de la Estrategia de Restauración de Bosques con las actividades ganaderas.
Apoyo en la realización de caracterización de residuos en 5 municipios del departamento.</t>
  </si>
  <si>
    <t xml:space="preserve">COMISION DEPARTAMENTAL DE AMBIENTE </t>
  </si>
  <si>
    <t>TOTAL 2024</t>
  </si>
  <si>
    <t>FORTALECIMIENTO INSTITUCIONAL EN DIVERSOS TEMAS, ENTREGA DE PRODUCTOS COMO LAS LINEA BASAL DEL RIO CAHABÓN Y POLOCHIC.</t>
  </si>
  <si>
    <t>Fortalecimiento Institucional en los siguientes temas : Presentación de Bonos de cambos, Presentación del Plan de Adaptación al Cambio climatico, Ruta de denuncias Ambientales dentro del ministerio de Ambiente y Recursos Naturales, Estrategía Nacional de Recuperación y Conservación de Bosques, Socialización y seguimiento al marco del Proceso de implementación del Acuerdo Gubernativo 164-2021 y sus reformas.</t>
  </si>
  <si>
    <t>FORTALECIMIENTO INSTITUCIONAL EN TEMAS AMBIENTALES</t>
  </si>
  <si>
    <t>FORTALECIMIENTO INTERINSTITUCIONAL</t>
  </si>
  <si>
    <t>Actividades inherentes al plan de gobierno</t>
  </si>
  <si>
    <t xml:space="preserve">Fotalecimiento interinstitucional </t>
  </si>
  <si>
    <t>Fortalecimento interinstitucional</t>
  </si>
  <si>
    <t>Fortalecimiento de la comisión por medio del programa EBA-LAC, Encuentro de alcaldes por el ambiente de Chimaltenango, Planificación de trabajo anual de la comisión, reactivación de la CODEMA ante el CODEDE, Plan de trabajo.</t>
  </si>
  <si>
    <t xml:space="preserve">Fortalecimiento Institucional en diversos temas: socializacion del plan estrategico de reforestacion, Prevencion de incendios forestales. </t>
  </si>
  <si>
    <t>POA de Comisión cumplido en 100% y entregado a SCEP, SEGEPLAN informe como establece el punto resolutivo del CONADUR</t>
  </si>
  <si>
    <t>Fortalecimiento institucional y alianzas con otras instituciones</t>
  </si>
  <si>
    <t xml:space="preserve">Fortalecimiento a las distintas instituciones y UGAM. </t>
  </si>
  <si>
    <t>Se cuenta con plan estratégico</t>
  </si>
  <si>
    <t xml:space="preserve">1. Fortalecimiento de capacidades interinstitucional
2. Incidencia política para la implementación de procesos 
de Gestión Ambiental Municipal
3. Identificación de acciones estratégicas de gestión y educación ambiental </t>
  </si>
  <si>
    <t>Reactivación CODEMA
Elaboración Campaña 1 minuto por los bosques
Seguimiento caracterización de RRSS en los municiopios de la Cuenca del Lago, en el margo del AG 64-2021</t>
  </si>
  <si>
    <t>Delegación Departamental</t>
  </si>
  <si>
    <t>MUNICIPIO</t>
  </si>
  <si>
    <t>CR</t>
  </si>
  <si>
    <t>C</t>
  </si>
  <si>
    <t>C+PGA</t>
  </si>
  <si>
    <t>B2</t>
  </si>
  <si>
    <t>B1</t>
  </si>
  <si>
    <t>TIENE REGLAMENTO DE CONSTRUCCIÓN CON REQUISITOS (si/no)</t>
  </si>
  <si>
    <t>DENTRO DE LOS REQUISITOS PIDEN LICENCIA AMBIENTAL O RESOLUCIÓN AMBIENTAL (si/no)</t>
  </si>
  <si>
    <t>MORAZÁN, EL PROGRESO</t>
  </si>
  <si>
    <t>SI</t>
  </si>
  <si>
    <t>SAN AGUSTÍN ACASAGUASTLÁN, EL PROGRESO</t>
  </si>
  <si>
    <t>SAN CRISTOBAL ACASAGUASTLÁN, EL PROGRESO</t>
  </si>
  <si>
    <t>EL JÍCARO, EL PROGRESO</t>
  </si>
  <si>
    <t>SAN ANTONIO LA PAZ, EL PROGRESO</t>
  </si>
  <si>
    <t>SANARATE, EL PROGRESO</t>
  </si>
  <si>
    <t>SANSARE, EL PROGRESO</t>
  </si>
  <si>
    <t>GUASTATOYA, EL PROGRESO</t>
  </si>
  <si>
    <t>CHAMPERICO</t>
  </si>
  <si>
    <t>NO</t>
  </si>
  <si>
    <t>EL ASINTAL</t>
  </si>
  <si>
    <t>SAN CARLOS</t>
  </si>
  <si>
    <t>SAN SEBASTIAN</t>
  </si>
  <si>
    <t>SANTA CRUZ MULUA</t>
  </si>
  <si>
    <t>SAN MARTIN</t>
  </si>
  <si>
    <t>SAN FELIPE</t>
  </si>
  <si>
    <t>SAN ANDRES VILLA SECA</t>
  </si>
  <si>
    <t>MAZATENANGO</t>
  </si>
  <si>
    <t>CUYOTENANGO</t>
  </si>
  <si>
    <t>SAN FRANCISCO ZAPOTITLAN</t>
  </si>
  <si>
    <t>SAN BERNARDINO</t>
  </si>
  <si>
    <t>SAN JOSE EL IDOLO</t>
  </si>
  <si>
    <t>SANTO DOMINGO</t>
  </si>
  <si>
    <t>SAN LORENZO</t>
  </si>
  <si>
    <t>SAMAYAC</t>
  </si>
  <si>
    <t>SAN PABLO JOCOPILAS</t>
  </si>
  <si>
    <t xml:space="preserve">SAN ANTONIO       </t>
  </si>
  <si>
    <t>SAN MIGUEL PANAN</t>
  </si>
  <si>
    <t>SAN GABRIEL</t>
  </si>
  <si>
    <t>CHICACAO</t>
  </si>
  <si>
    <t>PATULUL</t>
  </si>
  <si>
    <t>SANTA BARBARA</t>
  </si>
  <si>
    <t>SAN JUAN BAUTISTA</t>
  </si>
  <si>
    <t>SANTO TOMAS LA UNION</t>
  </si>
  <si>
    <t>ZUNILITO</t>
  </si>
  <si>
    <t>PUEBLO NUEVO</t>
  </si>
  <si>
    <t>RIO BRAVO</t>
  </si>
  <si>
    <t>SAN JOSE LA MAQUINA</t>
  </si>
  <si>
    <t>BARBERENA, SANTA ROSA</t>
  </si>
  <si>
    <t>CASILLAS, SANTA ROSA</t>
  </si>
  <si>
    <t>CHIQUIMULILLA, SANTA ROSA</t>
  </si>
  <si>
    <t>CUILAPA, SANTA ROSA</t>
  </si>
  <si>
    <t>GUAZACAPÁN, SANTA ROSA</t>
  </si>
  <si>
    <t>NUEVA SANTA ROSA, SANTA ROSA</t>
  </si>
  <si>
    <t>ORATORIO, SANTA ROSA</t>
  </si>
  <si>
    <t>PUEBLO NUEVO VIÑAS, SANTA ROSA</t>
  </si>
  <si>
    <t>SAN JUAN TECUACO, SANTA ROSA</t>
  </si>
  <si>
    <t>SAN RAFAEL LAS FLORES, SANTA ROSA</t>
  </si>
  <si>
    <t>SANTA CRUZ NARANJO, SANTA ROSA</t>
  </si>
  <si>
    <t>SANTA MARÍA IXHUATÁN, SANTA ROSA</t>
  </si>
  <si>
    <t>SANTA ROSA DE LIMA, SANTA ROSA</t>
  </si>
  <si>
    <t>TAXISCO, SANTA ROSA</t>
  </si>
  <si>
    <t>CATARINA</t>
  </si>
  <si>
    <t>AYUTLA</t>
  </si>
  <si>
    <t>OCÓS</t>
  </si>
  <si>
    <t>SAN PABLO</t>
  </si>
  <si>
    <t>EL QUETZAL</t>
  </si>
  <si>
    <t>LA REFORMA</t>
  </si>
  <si>
    <t>PAJAPITA</t>
  </si>
  <si>
    <t>IXCHIGUÁN</t>
  </si>
  <si>
    <t>SAN JOSÉ OJETENÁM</t>
  </si>
  <si>
    <t>SAN CRISTOBAL CUCHO</t>
  </si>
  <si>
    <t>SIPACAPA</t>
  </si>
  <si>
    <t>ESQUIPULAS PALO GORDO</t>
  </si>
  <si>
    <t>RÍO BLANCO</t>
  </si>
  <si>
    <t>LA BLANCA</t>
  </si>
  <si>
    <t>SAN PEDRO SACATEPÉQUEZ</t>
  </si>
  <si>
    <t>SAN ANTONIO SACATEPÉQUEZ</t>
  </si>
  <si>
    <t>COMITANCILLO</t>
  </si>
  <si>
    <t>SAN MIGUEL IXTHUACÁN</t>
  </si>
  <si>
    <t>CONCEPCIÓN TUTUAPA</t>
  </si>
  <si>
    <t>TACANÁ</t>
  </si>
  <si>
    <t>SIBINAL</t>
  </si>
  <si>
    <t>TAJUMULCO</t>
  </si>
  <si>
    <t>TEJUTLA</t>
  </si>
  <si>
    <t>SAN RAFAEL PIE DE LA CUESTA</t>
  </si>
  <si>
    <t>NUEVO PROGRESO</t>
  </si>
  <si>
    <t>EL TUMBADOR</t>
  </si>
  <si>
    <t>EL RODEO</t>
  </si>
  <si>
    <t>MALACATÁN</t>
  </si>
  <si>
    <t>COBAN, ALTA VERAPAZ</t>
  </si>
  <si>
    <t xml:space="preserve">SI </t>
  </si>
  <si>
    <t>SAN PEDRO CARCHA, ALTA VERAPAZ</t>
  </si>
  <si>
    <t>SAN JUAN CHAMELCO, ALTA VERAPAZ</t>
  </si>
  <si>
    <t>TACTIC, ALTA VERAPAZ</t>
  </si>
  <si>
    <t>SAN CRISTOBAL VERAPAZ, ALTA VERAPAZ</t>
  </si>
  <si>
    <t>SANTA CRUZ VERAPAZ,  ALTA VERAPAZ</t>
  </si>
  <si>
    <t xml:space="preserve">NO </t>
  </si>
  <si>
    <t>TAMAHU, ALTA VERAPAZ</t>
  </si>
  <si>
    <t>TUCURU, ALTA VERAPAZ</t>
  </si>
  <si>
    <t>LA TINTA, ALTA VERAPAZ</t>
  </si>
  <si>
    <t>SENAHÚ, ALTA VERAPAZ</t>
  </si>
  <si>
    <t>PANZOS, ALTA VERAPAZ</t>
  </si>
  <si>
    <t>CHISEC, ALTA VERAPAZ</t>
  </si>
  <si>
    <t>RAXRUHA, ALTA VERAPAZ</t>
  </si>
  <si>
    <t>FRAY BARTOLOME DE LAS CASAS, ALTA VERAPAZ</t>
  </si>
  <si>
    <t>CHAHAL, ALTA VERAPAZ</t>
  </si>
  <si>
    <t xml:space="preserve">LANQUIN, ALTA VERAPAZ. </t>
  </si>
  <si>
    <t>CAHABÓN, ALTA VERAPAZ</t>
  </si>
  <si>
    <t>ANTIGUA GUATEMALA, SACATEPEQUEZ</t>
  </si>
  <si>
    <t>JOCOTENANGO, SACATEPEQUEZ</t>
  </si>
  <si>
    <t>CIDUDAD VIEJA, SACATEPEQUEZ</t>
  </si>
  <si>
    <t>SAN MIGUEL DUEÑAS, SACATEPEQUEZ</t>
  </si>
  <si>
    <t>PASTORES, SACATEPEQUEZ</t>
  </si>
  <si>
    <t>SANTA MARIA DE JESUS, SACATEPEQUEZ</t>
  </si>
  <si>
    <t>ALOTENANGO, SACATEPEQUEZ</t>
  </si>
  <si>
    <t>SUMPANGO, SACATEPEQUEZ</t>
  </si>
  <si>
    <t>SAN LUCAS SACATEPEQUEZ, SACATEPEQUEZ</t>
  </si>
  <si>
    <t>SANTIAGO SACATEPEQUEZ, SACATEPEQUEZ</t>
  </si>
  <si>
    <t>XENACOJ, SACATEPEQUEZ</t>
  </si>
  <si>
    <t>SANTA LUCIA MILPAS LATAS, SACATEPEQUEZ</t>
  </si>
  <si>
    <t>SAN BARTOLOME MILPAS ALTAS, SACATEPEQUEZ</t>
  </si>
  <si>
    <t>MAGDALENA MILPAS ALTAS, SACATEPEQUEZ</t>
  </si>
  <si>
    <t>SAN ANTONIO AGUAS CALIENTES, SACATEPEQUEZ</t>
  </si>
  <si>
    <t>SANTA CATARINA BARAHONA, SACATEPEQUEZ</t>
  </si>
  <si>
    <t>DOLORES, PETEN</t>
  </si>
  <si>
    <t>EL CHAL, PETEN</t>
  </si>
  <si>
    <t>FLORES, PETEN</t>
  </si>
  <si>
    <t>LA LIBERTAD. PETEN</t>
  </si>
  <si>
    <t>LAS CRUCES, PETEN</t>
  </si>
  <si>
    <t>MELCHOR DE MENCOS, PETEN</t>
  </si>
  <si>
    <t>POPTUN, PETEN</t>
  </si>
  <si>
    <t>SAN ANDRES, PETEN</t>
  </si>
  <si>
    <t>SAN BENITO, PETEN</t>
  </si>
  <si>
    <t>SAN JOSE, PETEN</t>
  </si>
  <si>
    <t>SAN FRANCISCO, PETEN</t>
  </si>
  <si>
    <t>SANTA ANA, PETEN</t>
  </si>
  <si>
    <t>SAN LUIS, PETEN</t>
  </si>
  <si>
    <t>SAYAXCHE, PETEN</t>
  </si>
  <si>
    <t>Chimaltenango, Chimaltenango</t>
  </si>
  <si>
    <t>28.30%</t>
  </si>
  <si>
    <t>San Martin Jilotpeque, Chimaltenango</t>
  </si>
  <si>
    <t>18.87%</t>
  </si>
  <si>
    <t>San Juan Comalapa, Chimaltenango</t>
  </si>
  <si>
    <t>3.77%</t>
  </si>
  <si>
    <t>San Jose Poaquil, Chimaltenango</t>
  </si>
  <si>
    <t>0.00%</t>
  </si>
  <si>
    <t>Santa Apolonia, Chimaltenango</t>
  </si>
  <si>
    <t>1.89%</t>
  </si>
  <si>
    <t>Tecpán Guatemala, Chimaltenango</t>
  </si>
  <si>
    <t>Patzun, Chimaltenango</t>
  </si>
  <si>
    <t>San Miguel Pochuta, Chimaltenango</t>
  </si>
  <si>
    <t>San Pedro Yepocapa, Chimaltenango</t>
  </si>
  <si>
    <t>7.55%</t>
  </si>
  <si>
    <t>Patzicia, Chimaltenango</t>
  </si>
  <si>
    <t>Santa Cruz Balanya, Chimaltenango</t>
  </si>
  <si>
    <t>Acatenango, Chimaltenango</t>
  </si>
  <si>
    <t>Parramos, Chimaltenango</t>
  </si>
  <si>
    <t>San Andres Itzapa, Chimaltenango</t>
  </si>
  <si>
    <t>San Miguel El Tejar, Chimaltenango</t>
  </si>
  <si>
    <t>5.66%</t>
  </si>
  <si>
    <t>Zaragoza, Chimaltenango</t>
  </si>
  <si>
    <t>JUTIAPA/ MUNICIPIO</t>
  </si>
  <si>
    <t>Agua Blanca</t>
  </si>
  <si>
    <t>Santa Catarina Mita</t>
  </si>
  <si>
    <t>Asunción Mita</t>
  </si>
  <si>
    <t>Atescatempa</t>
  </si>
  <si>
    <t>Jerez</t>
  </si>
  <si>
    <t>Yupiltepeque</t>
  </si>
  <si>
    <t>Pasaco</t>
  </si>
  <si>
    <t>Zapotitlan</t>
  </si>
  <si>
    <t>Quesada</t>
  </si>
  <si>
    <t>Comapa</t>
  </si>
  <si>
    <t>San José Acatempa</t>
  </si>
  <si>
    <t>Jalpatagua</t>
  </si>
  <si>
    <t>Conguaco</t>
  </si>
  <si>
    <t>Moyuta</t>
  </si>
  <si>
    <t>El adelanto</t>
  </si>
  <si>
    <t>El Progreso.</t>
  </si>
  <si>
    <t>SAN PEDRO PINULA JALAPA</t>
  </si>
  <si>
    <t>MONJAS, JALAPA</t>
  </si>
  <si>
    <t>5.33</t>
  </si>
  <si>
    <t>SAN LUIS JILOTEPEQUE, JALAPA</t>
  </si>
  <si>
    <t>SAN CARLOS ALZATATE, JALAPA</t>
  </si>
  <si>
    <t>MATAQUESCUINTLA, JALAPA</t>
  </si>
  <si>
    <t>7.14</t>
  </si>
  <si>
    <t>SAN MANUEL CHAPARRON, JALAPA</t>
  </si>
  <si>
    <t>Concepción</t>
  </si>
  <si>
    <t>San José Chacaya</t>
  </si>
  <si>
    <t>Santa Catarina Palopó</t>
  </si>
  <si>
    <t>San Antonio Palopó</t>
  </si>
  <si>
    <t>San Andres Semetabaj</t>
  </si>
  <si>
    <t>San Lucas Toliman</t>
  </si>
  <si>
    <t>Santiago Atitlan</t>
  </si>
  <si>
    <t>Santa Lucia Utatlan</t>
  </si>
  <si>
    <t>Nahualá</t>
  </si>
  <si>
    <t>Santa Catarina Ixtahuacán</t>
  </si>
  <si>
    <t>Santa Maria Visitación</t>
  </si>
  <si>
    <t>Santa Clara La Laguna</t>
  </si>
  <si>
    <t>San Pablo La Laguna</t>
  </si>
  <si>
    <t>San Juan La Laguna</t>
  </si>
  <si>
    <t>San Pedro La Laguna</t>
  </si>
  <si>
    <t>DELEGACIÓN DE IZABAL</t>
  </si>
  <si>
    <t>Puerto Barrios</t>
  </si>
  <si>
    <t>49.91%</t>
  </si>
  <si>
    <t>Morales</t>
  </si>
  <si>
    <t>21.24%</t>
  </si>
  <si>
    <t>Livingston</t>
  </si>
  <si>
    <t>8.85%</t>
  </si>
  <si>
    <t>El Estor</t>
  </si>
  <si>
    <t>11.33%</t>
  </si>
  <si>
    <t>Los Amates</t>
  </si>
  <si>
    <t>8.67%</t>
  </si>
  <si>
    <t>100.00%</t>
  </si>
  <si>
    <t>Municipio</t>
  </si>
  <si>
    <t>Escuintla, Escuintla</t>
  </si>
  <si>
    <t>Si</t>
  </si>
  <si>
    <t>Santa Lucía Cotzumalguapa, Escuintla</t>
  </si>
  <si>
    <t>No</t>
  </si>
  <si>
    <t>Siquinalá, Escuintla</t>
  </si>
  <si>
    <t>La Democracia, Escuintla</t>
  </si>
  <si>
    <t>La Gomera, Escuintla</t>
  </si>
  <si>
    <t>Sipacate, Escuintla</t>
  </si>
  <si>
    <t>Tiquisate, Escuintla</t>
  </si>
  <si>
    <t>Nueva Concepción, Escuintla</t>
  </si>
  <si>
    <t>Guanagazapa, Escuintla</t>
  </si>
  <si>
    <t>Palín, Escuintla</t>
  </si>
  <si>
    <t>San Vicente Pacayá, Escuintla</t>
  </si>
  <si>
    <t>San José, Escuintla</t>
  </si>
  <si>
    <t>Masagua, Escuintla</t>
  </si>
  <si>
    <t>Iztapa, Escuintla</t>
  </si>
  <si>
    <t>TIENE REGALMENTO DE CONSTRUCCIÓN CON REQUISITOS (si/no)</t>
  </si>
  <si>
    <t>41.62%</t>
  </si>
  <si>
    <t>Salcajá</t>
  </si>
  <si>
    <t>3.09%</t>
  </si>
  <si>
    <t>Olintepeque</t>
  </si>
  <si>
    <t>2.79%</t>
  </si>
  <si>
    <t>San Carlos Sija</t>
  </si>
  <si>
    <t>2.41%</t>
  </si>
  <si>
    <t>Sibilia</t>
  </si>
  <si>
    <t>1.35%</t>
  </si>
  <si>
    <t>Cabricán</t>
  </si>
  <si>
    <t>1.06%</t>
  </si>
  <si>
    <t>Cajolá</t>
  </si>
  <si>
    <t>0.89%</t>
  </si>
  <si>
    <t>San Miguel Siguila</t>
  </si>
  <si>
    <t>1.02%</t>
  </si>
  <si>
    <t>San Juan Ostuncalco</t>
  </si>
  <si>
    <t>2.12%</t>
  </si>
  <si>
    <t>San Mateo</t>
  </si>
  <si>
    <t>1.19%</t>
  </si>
  <si>
    <t>Concepción Chiquirichapa</t>
  </si>
  <si>
    <t>1.78%</t>
  </si>
  <si>
    <t>San Martin Sacatepéquez</t>
  </si>
  <si>
    <t>1.27%</t>
  </si>
  <si>
    <t>Almolonga</t>
  </si>
  <si>
    <t>0.76%</t>
  </si>
  <si>
    <t>Cantel</t>
  </si>
  <si>
    <t>Huitán</t>
  </si>
  <si>
    <t>0.80%</t>
  </si>
  <si>
    <t>Zunil</t>
  </si>
  <si>
    <t>Colomba</t>
  </si>
  <si>
    <t>1.95%</t>
  </si>
  <si>
    <t>San Francisco La Unión</t>
  </si>
  <si>
    <t>0.38%</t>
  </si>
  <si>
    <t>El Palmar</t>
  </si>
  <si>
    <t>Coatepeque</t>
  </si>
  <si>
    <t>11.01%</t>
  </si>
  <si>
    <t>Génova</t>
  </si>
  <si>
    <t>Flores Costa Cuca</t>
  </si>
  <si>
    <t>0.47%</t>
  </si>
  <si>
    <t>La Esperanza</t>
  </si>
  <si>
    <t>18.33%</t>
  </si>
  <si>
    <t>Palestina de los Altos</t>
  </si>
  <si>
    <t>1.31%</t>
  </si>
  <si>
    <t>39.16%</t>
  </si>
  <si>
    <t>47.21%</t>
  </si>
  <si>
    <t>4.45%</t>
  </si>
  <si>
    <t>8.81%</t>
  </si>
  <si>
    <t>Delegación de Baja Verapaz</t>
  </si>
  <si>
    <t>Purulhá</t>
  </si>
  <si>
    <t>San Jerónimo</t>
  </si>
  <si>
    <t>Salamá</t>
  </si>
  <si>
    <t>San Miguel Chicaj</t>
  </si>
  <si>
    <t>Cubulco</t>
  </si>
  <si>
    <t>Rabinal</t>
  </si>
  <si>
    <t>Granados</t>
  </si>
  <si>
    <t>El Chol</t>
  </si>
  <si>
    <t>AGUACATAN</t>
  </si>
  <si>
    <t>BARILLAS</t>
  </si>
  <si>
    <t>CHIANTLA</t>
  </si>
  <si>
    <t>COLOTENANGO</t>
  </si>
  <si>
    <t>CONCEPCION HUISTA</t>
  </si>
  <si>
    <t>CUILCO</t>
  </si>
  <si>
    <t>LA DEMOCRACIA</t>
  </si>
  <si>
    <t>LA LIBERTAD</t>
  </si>
  <si>
    <t>MALACATANCITO</t>
  </si>
  <si>
    <t>NENTON</t>
  </si>
  <si>
    <t>PETATAN</t>
  </si>
  <si>
    <t>SAN ANTONIO HUISTA</t>
  </si>
  <si>
    <t>SAN GASPAR IXCHIL</t>
  </si>
  <si>
    <t>SAN JUAN IXCOY</t>
  </si>
  <si>
    <t>SAN MATEO IXTATAN</t>
  </si>
  <si>
    <t>SAN MIGUEL ACATAN</t>
  </si>
  <si>
    <t>SAN PEDRO NECTA</t>
  </si>
  <si>
    <t>SAN PEDRO SOLOMA</t>
  </si>
  <si>
    <t>SAN RAFAEL LA INDEPEDENCIA</t>
  </si>
  <si>
    <t>SAN RAFAEL PETZAL</t>
  </si>
  <si>
    <t>SAN SEBASTIAN COATAN</t>
  </si>
  <si>
    <t>SAN SEBASTIAN HUEHUETENANGO</t>
  </si>
  <si>
    <t>SANTA ANA HUISTA</t>
  </si>
  <si>
    <t>SANTA CRUZ BARILLAS</t>
  </si>
  <si>
    <t>SANTA EULALIA</t>
  </si>
  <si>
    <t>SANTIAGO CHIMALTENANGO</t>
  </si>
  <si>
    <t>TECTITAN</t>
  </si>
  <si>
    <t>TODOS SANTOS</t>
  </si>
  <si>
    <t>UNION CANTINIL</t>
  </si>
  <si>
    <t>ESTANZUELA</t>
  </si>
  <si>
    <t>RÍO HONDO</t>
  </si>
  <si>
    <t>TECULUTÁN</t>
  </si>
  <si>
    <t>GUALÁN</t>
  </si>
  <si>
    <t>USUMATLÁN</t>
  </si>
  <si>
    <t>CABAÑAS</t>
  </si>
  <si>
    <t>LA UNIÓN</t>
  </si>
  <si>
    <t>HUITÉ</t>
  </si>
  <si>
    <t>SAN DIEGO</t>
  </si>
  <si>
    <t>SAN JORGE</t>
  </si>
  <si>
    <t>SAN CRISTOBAL TOTONICAPAN</t>
  </si>
  <si>
    <t>SAN ANDRRES XECUL</t>
  </si>
  <si>
    <t xml:space="preserve">SAN FRANCISCO EL ALTO </t>
  </si>
  <si>
    <t>MOMOSTENANGO</t>
  </si>
  <si>
    <t xml:space="preserve">SANTA MARIA CHIQUIMULA </t>
  </si>
  <si>
    <t xml:space="preserve">SANTA LUCIA LA REFORMA </t>
  </si>
  <si>
    <t xml:space="preserve">SAN BARTOLO AGUAS CALIENTES </t>
  </si>
  <si>
    <t>B) Matriz de expedientes ambientales por municipio y categoria, año 2024</t>
  </si>
  <si>
    <t>Delegación Departamental de Chiquimula</t>
  </si>
  <si>
    <t>CAMOTÁN</t>
  </si>
  <si>
    <t>7.13%</t>
  </si>
  <si>
    <t>33.42%</t>
  </si>
  <si>
    <t>CONCEPCIÓN LAS MINAS</t>
  </si>
  <si>
    <t>2.70%</t>
  </si>
  <si>
    <t>ESQUIPULAS</t>
  </si>
  <si>
    <t>14.74%</t>
  </si>
  <si>
    <t>IPALA</t>
  </si>
  <si>
    <t>2.95%</t>
  </si>
  <si>
    <t>JOCOTÁN</t>
  </si>
  <si>
    <t>5.90%</t>
  </si>
  <si>
    <t>OLOPA</t>
  </si>
  <si>
    <t>4.91%</t>
  </si>
  <si>
    <t>QUEZALTEPEQUE</t>
  </si>
  <si>
    <t>10.81%</t>
  </si>
  <si>
    <t>SAN JACINTO</t>
  </si>
  <si>
    <t>5.65%</t>
  </si>
  <si>
    <t>SAN JOSÉ LA ARADA</t>
  </si>
  <si>
    <t>7.86%</t>
  </si>
  <si>
    <t>SAN JUAN ERMITA</t>
  </si>
  <si>
    <t>3.93%</t>
  </si>
  <si>
    <t>Matriz de expedientes ambientales por municipio y categoria, año 2024</t>
  </si>
  <si>
    <t>REGION</t>
  </si>
  <si>
    <t>DEPARTAMENTO</t>
  </si>
  <si>
    <t>II</t>
  </si>
  <si>
    <t>III</t>
  </si>
  <si>
    <t>IV</t>
  </si>
  <si>
    <t>VI</t>
  </si>
  <si>
    <t>SACATEPEQUEZ</t>
  </si>
  <si>
    <t>SOLOLA</t>
  </si>
  <si>
    <t>VIA</t>
  </si>
  <si>
    <t>SUCHITEPEQUEZ</t>
  </si>
  <si>
    <t>VII</t>
  </si>
  <si>
    <t>QUICHE</t>
  </si>
  <si>
    <t>VIII</t>
  </si>
  <si>
    <t>PETEN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</si>
</sst>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d\.m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rgb="FFFFFFFF"/>
      <name val="Calibri"/>
      <family val="2"/>
      <scheme val="minor"/>
    </font>
    <font>
      <b/>
      <sz val="13"/>
      <color rgb="FFFFFFFF"/>
      <name val="Calibri"/>
      <scheme val="minor"/>
    </font>
    <font>
      <b/>
      <sz val="10"/>
      <color rgb="FF000000"/>
      <name val="Arial"/>
    </font>
    <font>
      <sz val="10"/>
      <name val="Arial"/>
    </font>
    <font>
      <b/>
      <sz val="8"/>
      <color rgb="FF000000"/>
      <name val="Calibri"/>
    </font>
    <font>
      <sz val="10"/>
      <color theme="1"/>
      <name val="Calibri"/>
      <scheme val="minor"/>
    </font>
    <font>
      <sz val="11"/>
      <color rgb="FF000000"/>
      <name val="Calibri"/>
    </font>
    <font>
      <b/>
      <sz val="12"/>
      <color rgb="FF000000"/>
      <name val="Arial"/>
      <family val="2"/>
    </font>
    <font>
      <b/>
      <sz val="12"/>
      <color rgb="FF000000"/>
      <name val="Arial"/>
    </font>
    <font>
      <b/>
      <sz val="12"/>
      <color theme="1"/>
      <name val="Arial"/>
    </font>
    <font>
      <sz val="8"/>
      <color rgb="FF000000"/>
      <name val="Calibri"/>
    </font>
    <font>
      <sz val="10"/>
      <color rgb="FF000000"/>
      <name val="Arial"/>
    </font>
    <font>
      <sz val="12"/>
      <color theme="1"/>
      <name val="Aptos"/>
      <family val="2"/>
    </font>
    <font>
      <sz val="10"/>
      <color theme="1"/>
      <name val="Calibri"/>
      <family val="2"/>
      <scheme val="minor"/>
    </font>
    <font>
      <b/>
      <sz val="14"/>
      <color rgb="FFFFFFFF"/>
      <name val="Calibri"/>
      <scheme val="minor"/>
    </font>
    <font>
      <b/>
      <sz val="12"/>
      <color theme="1"/>
      <name val="Calibri"/>
    </font>
    <font>
      <b/>
      <sz val="12"/>
      <color rgb="FF000000"/>
      <name val="Calibri"/>
    </font>
    <font>
      <b/>
      <sz val="16"/>
      <color rgb="FFFFFFFF"/>
      <name val="Calibri"/>
      <scheme val="minor"/>
    </font>
    <font>
      <b/>
      <sz val="9"/>
      <color rgb="FF000000"/>
      <name val="&quot;Aptos Narrow&quot;"/>
    </font>
    <font>
      <b/>
      <sz val="9"/>
      <color rgb="FF000000"/>
      <name val="Arial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&quot;Aptos Narrow&quot;"/>
    </font>
    <font>
      <sz val="11"/>
      <color rgb="FF000000"/>
      <name val="Arial"/>
      <family val="2"/>
    </font>
    <font>
      <sz val="11"/>
      <name val="Arial"/>
      <family val="2"/>
    </font>
    <font>
      <b/>
      <sz val="14"/>
      <color rgb="FFFFFFFF"/>
      <name val="Calibri"/>
      <family val="2"/>
      <scheme val="minor"/>
    </font>
    <font>
      <b/>
      <sz val="10"/>
      <color rgb="FF000000"/>
      <name val="&quot;Aptos Narrow&quot;"/>
    </font>
    <font>
      <b/>
      <sz val="10"/>
      <color theme="1"/>
      <name val="Calibri"/>
      <scheme val="minor"/>
    </font>
    <font>
      <sz val="10"/>
      <color theme="1"/>
      <name val="Arial"/>
      <family val="2"/>
    </font>
    <font>
      <b/>
      <sz val="11"/>
      <color rgb="FF000000"/>
      <name val="&quot;Aptos Narrow&quot;"/>
    </font>
    <font>
      <b/>
      <sz val="11"/>
      <color rgb="FF000000"/>
      <name val="Arial"/>
    </font>
    <font>
      <sz val="11"/>
      <color rgb="FF000000"/>
      <name val="Arial"/>
    </font>
    <font>
      <sz val="12"/>
      <color theme="1"/>
      <name val="Calibri"/>
    </font>
    <font>
      <b/>
      <sz val="11"/>
      <color rgb="FF000000"/>
      <name val="Calibri"/>
    </font>
    <font>
      <b/>
      <sz val="19"/>
      <color theme="1"/>
      <name val="Calibri"/>
      <scheme val="minor"/>
    </font>
    <font>
      <sz val="19"/>
      <color rgb="FF000000"/>
      <name val="Calibri"/>
    </font>
    <font>
      <b/>
      <sz val="19"/>
      <color rgb="FF000000"/>
      <name val="Calibri"/>
    </font>
    <font>
      <sz val="17"/>
      <color rgb="FF000000"/>
      <name val="Calibri"/>
    </font>
    <font>
      <sz val="17"/>
      <color theme="1"/>
      <name val="Calibri"/>
      <scheme val="minor"/>
    </font>
    <font>
      <sz val="9"/>
      <color rgb="FF000000"/>
      <name val="Arial"/>
    </font>
    <font>
      <sz val="11"/>
      <color theme="1"/>
      <name val="Calibri"/>
    </font>
    <font>
      <b/>
      <sz val="16"/>
      <color rgb="FF00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0B5394"/>
        <bgColor rgb="FF0B5394"/>
      </patternFill>
    </fill>
    <fill>
      <patternFill patternType="solid">
        <fgColor rgb="FF8EA9DB"/>
        <bgColor rgb="FF8EA9DB"/>
      </patternFill>
    </fill>
    <fill>
      <patternFill patternType="solid">
        <fgColor rgb="FF8EAADB"/>
        <bgColor rgb="FF8EAADB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A4C2F4"/>
        <bgColor rgb="FFA4C2F4"/>
      </patternFill>
    </fill>
    <fill>
      <patternFill patternType="solid">
        <fgColor rgb="FFCBD3DE"/>
        <bgColor rgb="FFCBD3DE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89">
    <xf numFmtId="0" fontId="0" fillId="0" borderId="0" xfId="0"/>
    <xf numFmtId="0" fontId="3" fillId="2" borderId="0" xfId="0" applyFont="1" applyFill="1" applyAlignment="1">
      <alignment horizontal="center"/>
    </xf>
    <xf numFmtId="0" fontId="0" fillId="0" borderId="0" xfId="0"/>
    <xf numFmtId="0" fontId="4" fillId="2" borderId="0" xfId="0" applyFont="1" applyFill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6" fillId="0" borderId="4" xfId="0" applyFont="1" applyBorder="1"/>
    <xf numFmtId="0" fontId="5" fillId="5" borderId="5" xfId="0" applyFont="1" applyFill="1" applyBorder="1" applyAlignment="1">
      <alignment horizontal="center" vertical="center" wrapText="1"/>
    </xf>
    <xf numFmtId="0" fontId="6" fillId="0" borderId="5" xfId="0" applyFont="1" applyBorder="1"/>
    <xf numFmtId="0" fontId="7" fillId="0" borderId="4" xfId="0" applyFont="1" applyBorder="1" applyAlignment="1">
      <alignment horizontal="center"/>
    </xf>
    <xf numFmtId="0" fontId="8" fillId="0" borderId="5" xfId="0" applyFont="1" applyBorder="1"/>
    <xf numFmtId="0" fontId="8" fillId="0" borderId="0" xfId="0" applyFont="1"/>
    <xf numFmtId="0" fontId="8" fillId="6" borderId="5" xfId="0" applyFont="1" applyFill="1" applyBorder="1"/>
    <xf numFmtId="0" fontId="8" fillId="0" borderId="6" xfId="0" applyFont="1" applyBorder="1"/>
    <xf numFmtId="0" fontId="9" fillId="0" borderId="0" xfId="0" applyFont="1" applyAlignment="1">
      <alignment horizontal="right"/>
    </xf>
    <xf numFmtId="0" fontId="8" fillId="6" borderId="6" xfId="0" applyFont="1" applyFill="1" applyBorder="1"/>
    <xf numFmtId="1" fontId="8" fillId="0" borderId="6" xfId="0" applyNumberFormat="1" applyFont="1" applyBorder="1"/>
    <xf numFmtId="0" fontId="7" fillId="0" borderId="7" xfId="0" applyFont="1" applyBorder="1" applyAlignment="1">
      <alignment horizontal="center"/>
    </xf>
    <xf numFmtId="0" fontId="8" fillId="0" borderId="1" xfId="0" applyFont="1" applyBorder="1"/>
    <xf numFmtId="0" fontId="7" fillId="0" borderId="8" xfId="0" applyFont="1" applyFill="1" applyBorder="1" applyAlignment="1">
      <alignment horizontal="center"/>
    </xf>
    <xf numFmtId="0" fontId="0" fillId="0" borderId="8" xfId="0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6" fillId="0" borderId="2" xfId="0" applyFont="1" applyBorder="1"/>
    <xf numFmtId="0" fontId="12" fillId="0" borderId="1" xfId="0" applyFont="1" applyBorder="1" applyAlignment="1"/>
    <xf numFmtId="0" fontId="11" fillId="7" borderId="5" xfId="0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2" fontId="8" fillId="0" borderId="5" xfId="0" applyNumberFormat="1" applyFont="1" applyBorder="1" applyAlignment="1">
      <alignment horizontal="center"/>
    </xf>
    <xf numFmtId="3" fontId="14" fillId="0" borderId="5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164" fontId="8" fillId="0" borderId="10" xfId="0" applyNumberFormat="1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6" fillId="0" borderId="8" xfId="0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9" fillId="3" borderId="9" xfId="0" applyFont="1" applyFill="1" applyBorder="1" applyAlignment="1">
      <alignment horizontal="center"/>
    </xf>
    <xf numFmtId="0" fontId="19" fillId="5" borderId="5" xfId="0" applyFont="1" applyFill="1" applyBorder="1" applyAlignment="1">
      <alignment horizontal="center" wrapText="1"/>
    </xf>
    <xf numFmtId="0" fontId="20" fillId="2" borderId="0" xfId="0" applyFont="1" applyFill="1" applyAlignment="1">
      <alignment horizontal="center" vertical="center"/>
    </xf>
    <xf numFmtId="0" fontId="21" fillId="8" borderId="6" xfId="0" applyFont="1" applyFill="1" applyBorder="1" applyAlignment="1">
      <alignment horizontal="center" wrapText="1"/>
    </xf>
    <xf numFmtId="0" fontId="21" fillId="8" borderId="2" xfId="0" applyFont="1" applyFill="1" applyBorder="1" applyAlignment="1">
      <alignment horizontal="center" wrapText="1"/>
    </xf>
    <xf numFmtId="0" fontId="22" fillId="8" borderId="2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3" fillId="0" borderId="6" xfId="0" applyFont="1" applyBorder="1" applyAlignment="1">
      <alignment horizontal="center"/>
    </xf>
    <xf numFmtId="0" fontId="1" fillId="0" borderId="6" xfId="0" applyFont="1" applyBorder="1" applyAlignment="1">
      <alignment wrapText="1"/>
    </xf>
    <xf numFmtId="0" fontId="1" fillId="0" borderId="6" xfId="0" applyFont="1" applyBorder="1"/>
    <xf numFmtId="0" fontId="1" fillId="0" borderId="6" xfId="0" applyFont="1" applyBorder="1" applyAlignment="1">
      <alignment horizontal="center" wrapText="1"/>
    </xf>
    <xf numFmtId="9" fontId="1" fillId="0" borderId="6" xfId="0" applyNumberFormat="1" applyFont="1" applyBorder="1"/>
    <xf numFmtId="0" fontId="24" fillId="0" borderId="0" xfId="0" applyFont="1"/>
    <xf numFmtId="0" fontId="1" fillId="0" borderId="0" xfId="0" applyFont="1"/>
    <xf numFmtId="9" fontId="24" fillId="0" borderId="0" xfId="0" applyNumberFormat="1" applyFont="1"/>
    <xf numFmtId="0" fontId="25" fillId="0" borderId="6" xfId="0" applyFont="1" applyBorder="1" applyAlignment="1">
      <alignment horizontal="center" wrapText="1"/>
    </xf>
    <xf numFmtId="0" fontId="25" fillId="0" borderId="6" xfId="0" applyFont="1" applyBorder="1" applyAlignment="1">
      <alignment horizontal="left" wrapText="1"/>
    </xf>
    <xf numFmtId="0" fontId="26" fillId="0" borderId="6" xfId="0" applyFont="1" applyBorder="1" applyAlignment="1">
      <alignment horizontal="left" wrapText="1"/>
    </xf>
    <xf numFmtId="9" fontId="1" fillId="0" borderId="6" xfId="0" applyNumberFormat="1" applyFont="1" applyBorder="1" applyAlignment="1">
      <alignment wrapText="1"/>
    </xf>
    <xf numFmtId="0" fontId="25" fillId="0" borderId="6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2" xfId="0" applyFont="1" applyBorder="1" applyAlignment="1">
      <alignment horizontal="center" wrapText="1"/>
    </xf>
    <xf numFmtId="0" fontId="25" fillId="0" borderId="4" xfId="0" applyFont="1" applyBorder="1" applyAlignment="1">
      <alignment horizontal="right"/>
    </xf>
    <xf numFmtId="0" fontId="25" fillId="0" borderId="5" xfId="0" applyFont="1" applyBorder="1" applyAlignment="1">
      <alignment horizontal="center"/>
    </xf>
    <xf numFmtId="9" fontId="25" fillId="0" borderId="5" xfId="0" applyNumberFormat="1" applyFont="1" applyBorder="1" applyAlignment="1">
      <alignment horizontal="center"/>
    </xf>
    <xf numFmtId="0" fontId="25" fillId="0" borderId="11" xfId="0" applyFont="1" applyBorder="1" applyAlignment="1">
      <alignment horizontal="center"/>
    </xf>
    <xf numFmtId="0" fontId="27" fillId="0" borderId="2" xfId="0" applyFont="1" applyBorder="1"/>
    <xf numFmtId="0" fontId="25" fillId="0" borderId="5" xfId="0" applyFont="1" applyBorder="1" applyAlignment="1">
      <alignment horizontal="right"/>
    </xf>
    <xf numFmtId="0" fontId="25" fillId="0" borderId="5" xfId="0" applyFont="1" applyBorder="1"/>
    <xf numFmtId="0" fontId="23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28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9" fillId="8" borderId="6" xfId="0" applyFont="1" applyFill="1" applyBorder="1" applyAlignment="1">
      <alignment horizontal="center" vertical="center" wrapText="1"/>
    </xf>
    <xf numFmtId="0" fontId="29" fillId="8" borderId="2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wrapText="1"/>
    </xf>
    <xf numFmtId="165" fontId="8" fillId="0" borderId="6" xfId="0" applyNumberFormat="1" applyFont="1" applyBorder="1"/>
    <xf numFmtId="0" fontId="8" fillId="0" borderId="6" xfId="0" applyFont="1" applyBorder="1" applyAlignment="1">
      <alignment wrapText="1"/>
    </xf>
    <xf numFmtId="0" fontId="8" fillId="0" borderId="6" xfId="0" applyFont="1" applyBorder="1" applyAlignment="1">
      <alignment horizontal="left" wrapText="1"/>
    </xf>
    <xf numFmtId="165" fontId="8" fillId="0" borderId="0" xfId="0" applyNumberFormat="1" applyFont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 applyAlignment="1">
      <alignment horizontal="right"/>
    </xf>
    <xf numFmtId="0" fontId="31" fillId="0" borderId="6" xfId="0" applyFont="1" applyBorder="1" applyAlignment="1">
      <alignment wrapText="1"/>
    </xf>
    <xf numFmtId="0" fontId="32" fillId="8" borderId="6" xfId="0" applyFont="1" applyFill="1" applyBorder="1" applyAlignment="1">
      <alignment horizontal="center" vertical="center" wrapText="1"/>
    </xf>
    <xf numFmtId="0" fontId="32" fillId="8" borderId="2" xfId="0" applyFont="1" applyFill="1" applyBorder="1" applyAlignment="1">
      <alignment horizontal="center" vertical="center" wrapText="1"/>
    </xf>
    <xf numFmtId="0" fontId="33" fillId="8" borderId="2" xfId="0" applyFont="1" applyFill="1" applyBorder="1" applyAlignment="1">
      <alignment horizontal="center" vertical="center" wrapText="1"/>
    </xf>
    <xf numFmtId="0" fontId="30" fillId="8" borderId="0" xfId="0" applyFont="1" applyFill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6" xfId="0" applyFont="1" applyBorder="1" applyAlignment="1">
      <alignment horizontal="center"/>
    </xf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 wrapText="1"/>
    </xf>
    <xf numFmtId="0" fontId="34" fillId="0" borderId="6" xfId="0" applyFont="1" applyBorder="1" applyAlignment="1">
      <alignment horizontal="left"/>
    </xf>
    <xf numFmtId="0" fontId="14" fillId="0" borderId="6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34" fillId="0" borderId="4" xfId="0" applyFont="1" applyBorder="1" applyAlignment="1">
      <alignment horizontal="left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35" fillId="0" borderId="4" xfId="0" applyFont="1" applyBorder="1" applyAlignment="1">
      <alignment horizontal="left" vertical="top"/>
    </xf>
    <xf numFmtId="0" fontId="8" fillId="0" borderId="4" xfId="0" applyFont="1" applyBorder="1" applyAlignment="1">
      <alignment horizontal="center" vertical="top"/>
    </xf>
    <xf numFmtId="0" fontId="35" fillId="0" borderId="5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35" fillId="0" borderId="6" xfId="0" applyFont="1" applyBorder="1" applyAlignment="1">
      <alignment horizontal="left" vertical="top"/>
    </xf>
    <xf numFmtId="0" fontId="8" fillId="0" borderId="6" xfId="0" applyFont="1" applyBorder="1" applyAlignment="1">
      <alignment horizontal="center" vertical="top"/>
    </xf>
    <xf numFmtId="0" fontId="35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35" fillId="0" borderId="6" xfId="0" applyFont="1" applyBorder="1" applyAlignment="1">
      <alignment horizontal="center" vertical="top"/>
    </xf>
    <xf numFmtId="0" fontId="35" fillId="0" borderId="4" xfId="0" applyFont="1" applyBorder="1" applyAlignment="1">
      <alignment horizontal="center" vertical="top"/>
    </xf>
    <xf numFmtId="0" fontId="9" fillId="0" borderId="6" xfId="0" applyFont="1" applyBorder="1" applyAlignment="1">
      <alignment horizontal="center"/>
    </xf>
    <xf numFmtId="0" fontId="9" fillId="0" borderId="6" xfId="0" applyFont="1" applyBorder="1" applyAlignment="1">
      <alignment horizontal="right"/>
    </xf>
    <xf numFmtId="0" fontId="9" fillId="0" borderId="2" xfId="0" applyFont="1" applyBorder="1" applyAlignment="1">
      <alignment horizontal="left"/>
    </xf>
    <xf numFmtId="0" fontId="36" fillId="9" borderId="2" xfId="0" applyFont="1" applyFill="1" applyBorder="1" applyAlignment="1">
      <alignment horizontal="center"/>
    </xf>
    <xf numFmtId="0" fontId="9" fillId="0" borderId="4" xfId="0" applyFont="1" applyBorder="1" applyAlignment="1">
      <alignment horizontal="right"/>
    </xf>
    <xf numFmtId="0" fontId="9" fillId="0" borderId="5" xfId="0" applyFont="1" applyBorder="1" applyAlignment="1">
      <alignment horizontal="left"/>
    </xf>
    <xf numFmtId="0" fontId="36" fillId="9" borderId="5" xfId="0" applyFont="1" applyFill="1" applyBorder="1" applyAlignment="1">
      <alignment horizontal="center"/>
    </xf>
    <xf numFmtId="0" fontId="9" fillId="0" borderId="6" xfId="0" applyFont="1" applyBorder="1"/>
    <xf numFmtId="0" fontId="9" fillId="0" borderId="2" xfId="0" applyFont="1" applyBorder="1" applyAlignment="1">
      <alignment horizontal="right"/>
    </xf>
    <xf numFmtId="3" fontId="9" fillId="0" borderId="2" xfId="0" applyNumberFormat="1" applyFont="1" applyBorder="1" applyAlignment="1">
      <alignment horizontal="center"/>
    </xf>
    <xf numFmtId="0" fontId="9" fillId="0" borderId="4" xfId="0" applyFont="1" applyBorder="1"/>
    <xf numFmtId="0" fontId="9" fillId="0" borderId="5" xfId="0" applyFont="1" applyBorder="1" applyAlignment="1">
      <alignment horizontal="right"/>
    </xf>
    <xf numFmtId="3" fontId="9" fillId="0" borderId="5" xfId="0" applyNumberFormat="1" applyFont="1" applyBorder="1" applyAlignment="1">
      <alignment horizontal="center"/>
    </xf>
    <xf numFmtId="0" fontId="9" fillId="0" borderId="2" xfId="0" applyFont="1" applyBorder="1"/>
    <xf numFmtId="0" fontId="9" fillId="0" borderId="5" xfId="0" applyFont="1" applyBorder="1"/>
    <xf numFmtId="166" fontId="9" fillId="0" borderId="4" xfId="0" applyNumberFormat="1" applyFont="1" applyBorder="1" applyAlignment="1">
      <alignment horizontal="right"/>
    </xf>
    <xf numFmtId="0" fontId="25" fillId="0" borderId="6" xfId="0" applyFont="1" applyBorder="1" applyAlignment="1">
      <alignment horizontal="right"/>
    </xf>
    <xf numFmtId="0" fontId="25" fillId="0" borderId="2" xfId="0" applyFont="1" applyBorder="1" applyAlignment="1">
      <alignment horizontal="left"/>
    </xf>
    <xf numFmtId="9" fontId="25" fillId="0" borderId="2" xfId="0" applyNumberFormat="1" applyFont="1" applyBorder="1" applyAlignment="1">
      <alignment horizontal="center"/>
    </xf>
    <xf numFmtId="0" fontId="25" fillId="0" borderId="5" xfId="0" applyFont="1" applyBorder="1" applyAlignment="1">
      <alignment horizontal="left"/>
    </xf>
    <xf numFmtId="9" fontId="25" fillId="0" borderId="5" xfId="0" applyNumberFormat="1" applyFont="1" applyBorder="1" applyAlignment="1">
      <alignment horizontal="right"/>
    </xf>
    <xf numFmtId="0" fontId="37" fillId="0" borderId="0" xfId="0" applyFont="1" applyAlignment="1">
      <alignment horizontal="center"/>
    </xf>
    <xf numFmtId="0" fontId="38" fillId="0" borderId="6" xfId="0" applyFont="1" applyBorder="1" applyAlignment="1">
      <alignment horizontal="center"/>
    </xf>
    <xf numFmtId="0" fontId="38" fillId="0" borderId="2" xfId="0" applyFont="1" applyBorder="1" applyAlignment="1">
      <alignment horizontal="center"/>
    </xf>
    <xf numFmtId="0" fontId="39" fillId="9" borderId="2" xfId="0" applyFont="1" applyFill="1" applyBorder="1" applyAlignment="1">
      <alignment horizontal="center"/>
    </xf>
    <xf numFmtId="0" fontId="40" fillId="0" borderId="6" xfId="0" applyFont="1" applyBorder="1" applyAlignment="1">
      <alignment horizontal="center"/>
    </xf>
    <xf numFmtId="0" fontId="40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41" fillId="0" borderId="0" xfId="0" applyFont="1"/>
    <xf numFmtId="0" fontId="38" fillId="0" borderId="4" xfId="0" applyFont="1" applyBorder="1" applyAlignment="1">
      <alignment horizontal="center"/>
    </xf>
    <xf numFmtId="0" fontId="38" fillId="0" borderId="5" xfId="0" applyFont="1" applyBorder="1" applyAlignment="1">
      <alignment horizontal="center"/>
    </xf>
    <xf numFmtId="0" fontId="39" fillId="9" borderId="5" xfId="0" applyFont="1" applyFill="1" applyBorder="1" applyAlignment="1">
      <alignment horizontal="center"/>
    </xf>
    <xf numFmtId="0" fontId="40" fillId="0" borderId="4" xfId="0" applyFont="1" applyBorder="1" applyAlignment="1">
      <alignment horizontal="center"/>
    </xf>
    <xf numFmtId="0" fontId="40" fillId="0" borderId="5" xfId="0" applyFont="1" applyBorder="1" applyAlignment="1">
      <alignment horizontal="center"/>
    </xf>
    <xf numFmtId="0" fontId="39" fillId="9" borderId="11" xfId="0" applyFont="1" applyFill="1" applyBorder="1" applyAlignment="1">
      <alignment horizontal="center"/>
    </xf>
    <xf numFmtId="0" fontId="40" fillId="0" borderId="5" xfId="0" applyFont="1" applyBorder="1"/>
    <xf numFmtId="0" fontId="38" fillId="0" borderId="11" xfId="0" applyFont="1" applyBorder="1" applyAlignment="1">
      <alignment horizontal="center"/>
    </xf>
    <xf numFmtId="9" fontId="38" fillId="0" borderId="5" xfId="0" applyNumberFormat="1" applyFont="1" applyBorder="1" applyAlignment="1">
      <alignment horizontal="center"/>
    </xf>
    <xf numFmtId="0" fontId="40" fillId="0" borderId="4" xfId="0" applyFont="1" applyBorder="1"/>
    <xf numFmtId="0" fontId="30" fillId="0" borderId="6" xfId="0" applyFont="1" applyBorder="1"/>
    <xf numFmtId="10" fontId="8" fillId="0" borderId="6" xfId="0" applyNumberFormat="1" applyFont="1" applyBorder="1"/>
    <xf numFmtId="0" fontId="30" fillId="0" borderId="0" xfId="0" applyFont="1"/>
    <xf numFmtId="0" fontId="42" fillId="6" borderId="5" xfId="0" applyFont="1" applyFill="1" applyBorder="1"/>
    <xf numFmtId="0" fontId="43" fillId="6" borderId="5" xfId="0" applyFont="1" applyFill="1" applyBorder="1" applyAlignment="1">
      <alignment horizontal="center"/>
    </xf>
    <xf numFmtId="0" fontId="36" fillId="9" borderId="11" xfId="0" applyFont="1" applyFill="1" applyBorder="1" applyAlignment="1">
      <alignment horizontal="center"/>
    </xf>
    <xf numFmtId="0" fontId="9" fillId="0" borderId="11" xfId="0" applyFont="1" applyBorder="1" applyAlignment="1">
      <alignment horizontal="center"/>
    </xf>
    <xf numFmtId="9" fontId="9" fillId="0" borderId="5" xfId="0" applyNumberFormat="1" applyFont="1" applyBorder="1" applyAlignment="1">
      <alignment horizontal="right"/>
    </xf>
    <xf numFmtId="0" fontId="36" fillId="9" borderId="6" xfId="0" applyFont="1" applyFill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10" fontId="8" fillId="0" borderId="0" xfId="0" applyNumberFormat="1" applyFont="1"/>
    <xf numFmtId="9" fontId="8" fillId="0" borderId="6" xfId="0" applyNumberFormat="1" applyFont="1" applyBorder="1"/>
    <xf numFmtId="0" fontId="44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9" fontId="9" fillId="0" borderId="5" xfId="0" applyNumberFormat="1" applyFont="1" applyBorder="1" applyAlignment="1">
      <alignment horizontal="center"/>
    </xf>
    <xf numFmtId="0" fontId="44" fillId="0" borderId="0" xfId="1" applyFont="1" applyAlignment="1">
      <alignment horizontal="center"/>
    </xf>
    <xf numFmtId="0" fontId="44" fillId="0" borderId="12" xfId="1" applyFont="1" applyBorder="1" applyAlignment="1">
      <alignment horizontal="center"/>
    </xf>
    <xf numFmtId="0" fontId="9" fillId="0" borderId="6" xfId="1" applyFont="1" applyBorder="1" applyAlignment="1">
      <alignment horizontal="center"/>
    </xf>
    <xf numFmtId="0" fontId="36" fillId="9" borderId="6" xfId="1" applyFont="1" applyFill="1" applyBorder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8" fillId="0" borderId="6" xfId="1" applyFont="1" applyBorder="1"/>
    <xf numFmtId="0" fontId="8" fillId="0" borderId="6" xfId="1" applyFont="1" applyBorder="1" applyAlignment="1">
      <alignment horizontal="center"/>
    </xf>
    <xf numFmtId="0" fontId="8" fillId="0" borderId="4" xfId="1" applyFont="1" applyBorder="1" applyAlignment="1">
      <alignment horizontal="center" vertical="center"/>
    </xf>
    <xf numFmtId="0" fontId="8" fillId="0" borderId="1" xfId="1" applyFont="1" applyBorder="1" applyAlignment="1">
      <alignment horizontal="center"/>
    </xf>
    <xf numFmtId="0" fontId="8" fillId="0" borderId="7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8" fillId="0" borderId="7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/>
    <xf numFmtId="0" fontId="8" fillId="0" borderId="1" xfId="1" applyFont="1" applyBorder="1" applyAlignment="1">
      <alignment horizontal="center"/>
    </xf>
    <xf numFmtId="0" fontId="1" fillId="0" borderId="8" xfId="1" applyBorder="1"/>
    <xf numFmtId="0" fontId="8" fillId="0" borderId="8" xfId="1" applyFont="1" applyFill="1" applyBorder="1" applyAlignment="1">
      <alignment horizontal="center"/>
    </xf>
    <xf numFmtId="0" fontId="1" fillId="0" borderId="8" xfId="1" applyBorder="1" applyAlignment="1">
      <alignment horizontal="center"/>
    </xf>
    <xf numFmtId="0" fontId="8" fillId="0" borderId="8" xfId="1" applyFont="1" applyBorder="1" applyAlignment="1">
      <alignment horizontal="center"/>
    </xf>
  </cellXfs>
  <cellStyles count="2">
    <cellStyle name="Normal" xfId="0" builtinId="0"/>
    <cellStyle name="Normal 2" xfId="1" xr:uid="{20F87300-FDFF-415F-9BB7-1271881BB0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GT"/>
              <a:t>Reforestaciones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[1]REFORESTACIONES!$A$7</c:f>
              <c:strCache>
                <c:ptCount val="1"/>
                <c:pt idx="0">
                  <c:v>Baja Verapaz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[1]REFORESTACIONES!$B$6</c:f>
              <c:strCache>
                <c:ptCount val="1"/>
                <c:pt idx="0">
                  <c:v>Número de Plantas</c:v>
                </c:pt>
              </c:strCache>
            </c:strRef>
          </c:cat>
          <c:val>
            <c:numRef>
              <c:f>[1]REFORESTACIONES!$B$7</c:f>
              <c:numCache>
                <c:formatCode>General</c:formatCode>
                <c:ptCount val="1"/>
                <c:pt idx="0">
                  <c:v>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18-4308-A83F-83B7A0991FD2}"/>
            </c:ext>
          </c:extLst>
        </c:ser>
        <c:ser>
          <c:idx val="1"/>
          <c:order val="1"/>
          <c:tx>
            <c:strRef>
              <c:f>[1]REFORESTACIONES!$A$8</c:f>
              <c:strCache>
                <c:ptCount val="1"/>
                <c:pt idx="0">
                  <c:v>Alta Verapaz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[1]REFORESTACIONES!$B$6</c:f>
              <c:strCache>
                <c:ptCount val="1"/>
                <c:pt idx="0">
                  <c:v>Número de Plantas</c:v>
                </c:pt>
              </c:strCache>
            </c:strRef>
          </c:cat>
          <c:val>
            <c:numRef>
              <c:f>[1]REFORESTACIONES!$B$8</c:f>
              <c:numCache>
                <c:formatCode>General</c:formatCode>
                <c:ptCount val="1"/>
                <c:pt idx="0">
                  <c:v>30742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18-4308-A83F-83B7A0991FD2}"/>
            </c:ext>
          </c:extLst>
        </c:ser>
        <c:ser>
          <c:idx val="2"/>
          <c:order val="2"/>
          <c:tx>
            <c:strRef>
              <c:f>[1]REFORESTACIONES!$A$9</c:f>
              <c:strCache>
                <c:ptCount val="1"/>
                <c:pt idx="0">
                  <c:v>Zacapa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[1]REFORESTACIONES!$B$6</c:f>
              <c:strCache>
                <c:ptCount val="1"/>
                <c:pt idx="0">
                  <c:v>Número de Plantas</c:v>
                </c:pt>
              </c:strCache>
            </c:strRef>
          </c:cat>
          <c:val>
            <c:numRef>
              <c:f>[1]REFORESTACIONES!$B$9</c:f>
              <c:numCache>
                <c:formatCode>General</c:formatCode>
                <c:ptCount val="1"/>
                <c:pt idx="0">
                  <c:v>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18-4308-A83F-83B7A0991FD2}"/>
            </c:ext>
          </c:extLst>
        </c:ser>
        <c:ser>
          <c:idx val="3"/>
          <c:order val="3"/>
          <c:tx>
            <c:strRef>
              <c:f>[1]REFORESTACIONES!$A$10</c:f>
              <c:strCache>
                <c:ptCount val="1"/>
                <c:pt idx="0">
                  <c:v>Chiquimula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[1]REFORESTACIONES!$B$6</c:f>
              <c:strCache>
                <c:ptCount val="1"/>
                <c:pt idx="0">
                  <c:v>Número de Plantas</c:v>
                </c:pt>
              </c:strCache>
            </c:strRef>
          </c:cat>
          <c:val>
            <c:numRef>
              <c:f>[1]REFORESTACIONES!$B$10</c:f>
              <c:numCache>
                <c:formatCode>General</c:formatCode>
                <c:ptCount val="1"/>
                <c:pt idx="0">
                  <c:v>30000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18-4308-A83F-83B7A0991FD2}"/>
            </c:ext>
          </c:extLst>
        </c:ser>
        <c:ser>
          <c:idx val="4"/>
          <c:order val="4"/>
          <c:tx>
            <c:strRef>
              <c:f>[1]REFORESTACIONES!$A$11</c:f>
              <c:strCache>
                <c:ptCount val="1"/>
                <c:pt idx="0">
                  <c:v>El Progreso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[1]REFORESTACIONES!$B$6</c:f>
              <c:strCache>
                <c:ptCount val="1"/>
                <c:pt idx="0">
                  <c:v>Número de Plantas</c:v>
                </c:pt>
              </c:strCache>
            </c:strRef>
          </c:cat>
          <c:val>
            <c:numRef>
              <c:f>[1]REFORESTACIONES!$B$11</c:f>
              <c:numCache>
                <c:formatCode>General</c:formatCode>
                <c:ptCount val="1"/>
                <c:pt idx="0">
                  <c:v>38000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118-4308-A83F-83B7A0991FD2}"/>
            </c:ext>
          </c:extLst>
        </c:ser>
        <c:ser>
          <c:idx val="5"/>
          <c:order val="5"/>
          <c:tx>
            <c:strRef>
              <c:f>[1]REFORESTACIONES!$A$12</c:f>
              <c:strCache>
                <c:ptCount val="1"/>
                <c:pt idx="0">
                  <c:v>Izabal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[1]REFORESTACIONES!$B$6</c:f>
              <c:strCache>
                <c:ptCount val="1"/>
                <c:pt idx="0">
                  <c:v>Número de Plantas</c:v>
                </c:pt>
              </c:strCache>
            </c:strRef>
          </c:cat>
          <c:val>
            <c:numRef>
              <c:f>[1]REFORESTACIONES!$B$12</c:f>
              <c:numCache>
                <c:formatCode>General</c:formatCode>
                <c:ptCount val="1"/>
                <c:pt idx="0">
                  <c:v>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118-4308-A83F-83B7A0991FD2}"/>
            </c:ext>
          </c:extLst>
        </c:ser>
        <c:ser>
          <c:idx val="6"/>
          <c:order val="6"/>
          <c:tx>
            <c:strRef>
              <c:f>[1]REFORESTACIONES!$A$13</c:f>
              <c:strCache>
                <c:ptCount val="1"/>
                <c:pt idx="0">
                  <c:v>Jalapa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[1]REFORESTACIONES!$B$6</c:f>
              <c:strCache>
                <c:ptCount val="1"/>
                <c:pt idx="0">
                  <c:v>Número de Plantas</c:v>
                </c:pt>
              </c:strCache>
            </c:strRef>
          </c:cat>
          <c:val>
            <c:numRef>
              <c:f>[1]REFORESTACIONES!$B$13</c:f>
              <c:numCache>
                <c:formatCode>General</c:formatCode>
                <c:ptCount val="1"/>
                <c:pt idx="0">
                  <c:v>3685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118-4308-A83F-83B7A0991FD2}"/>
            </c:ext>
          </c:extLst>
        </c:ser>
        <c:ser>
          <c:idx val="7"/>
          <c:order val="7"/>
          <c:tx>
            <c:strRef>
              <c:f>[1]REFORESTACIONES!$A$14</c:f>
              <c:strCache>
                <c:ptCount val="1"/>
                <c:pt idx="0">
                  <c:v>Jutiapa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[1]REFORESTACIONES!$B$6</c:f>
              <c:strCache>
                <c:ptCount val="1"/>
                <c:pt idx="0">
                  <c:v>Número de Plantas</c:v>
                </c:pt>
              </c:strCache>
            </c:strRef>
          </c:cat>
          <c:val>
            <c:numRef>
              <c:f>[1]REFORESTACIONES!$B$14</c:f>
              <c:numCache>
                <c:formatCode>General</c:formatCode>
                <c:ptCount val="1"/>
                <c:pt idx="0">
                  <c:v>14000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118-4308-A83F-83B7A0991FD2}"/>
            </c:ext>
          </c:extLst>
        </c:ser>
        <c:ser>
          <c:idx val="8"/>
          <c:order val="8"/>
          <c:tx>
            <c:strRef>
              <c:f>[1]REFORESTACIONES!$A$15</c:f>
              <c:strCache>
                <c:ptCount val="1"/>
                <c:pt idx="0">
                  <c:v>Santa Rosa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[1]REFORESTACIONES!$B$6</c:f>
              <c:strCache>
                <c:ptCount val="1"/>
                <c:pt idx="0">
                  <c:v>Número de Plantas</c:v>
                </c:pt>
              </c:strCache>
            </c:strRef>
          </c:cat>
          <c:val>
            <c:numRef>
              <c:f>[1]REFORESTACIONES!$B$15</c:f>
              <c:numCache>
                <c:formatCode>General</c:formatCode>
                <c:ptCount val="1"/>
                <c:pt idx="0">
                  <c:v>14500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118-4308-A83F-83B7A0991FD2}"/>
            </c:ext>
          </c:extLst>
        </c:ser>
        <c:ser>
          <c:idx val="9"/>
          <c:order val="9"/>
          <c:tx>
            <c:strRef>
              <c:f>[1]REFORESTACIONES!$A$16</c:f>
              <c:strCache>
                <c:ptCount val="1"/>
                <c:pt idx="0">
                  <c:v>Escuintla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[1]REFORESTACIONES!$B$6</c:f>
              <c:strCache>
                <c:ptCount val="1"/>
                <c:pt idx="0">
                  <c:v>Número de Plantas</c:v>
                </c:pt>
              </c:strCache>
            </c:strRef>
          </c:cat>
          <c:val>
            <c:numRef>
              <c:f>[1]REFORESTACIONES!$B$16</c:f>
              <c:numCache>
                <c:formatCode>General</c:formatCode>
                <c:ptCount val="1"/>
                <c:pt idx="0">
                  <c:v>13594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118-4308-A83F-83B7A0991FD2}"/>
            </c:ext>
          </c:extLst>
        </c:ser>
        <c:ser>
          <c:idx val="10"/>
          <c:order val="10"/>
          <c:tx>
            <c:strRef>
              <c:f>[1]REFORESTACIONES!$A$17</c:f>
              <c:strCache>
                <c:ptCount val="1"/>
                <c:pt idx="0">
                  <c:v>Sacatepéquez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[1]REFORESTACIONES!$B$6</c:f>
              <c:strCache>
                <c:ptCount val="1"/>
                <c:pt idx="0">
                  <c:v>Número de Plantas</c:v>
                </c:pt>
              </c:strCache>
            </c:strRef>
          </c:cat>
          <c:val>
            <c:numRef>
              <c:f>[1]REFORESTACIONES!$B$17</c:f>
              <c:numCache>
                <c:formatCode>General</c:formatCode>
                <c:ptCount val="1"/>
                <c:pt idx="0">
                  <c:v>35000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118-4308-A83F-83B7A0991FD2}"/>
            </c:ext>
          </c:extLst>
        </c:ser>
        <c:ser>
          <c:idx val="11"/>
          <c:order val="11"/>
          <c:tx>
            <c:strRef>
              <c:f>[1]REFORESTACIONES!$A$18</c:f>
              <c:strCache>
                <c:ptCount val="1"/>
                <c:pt idx="0">
                  <c:v>Chimaltenango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[1]REFORESTACIONES!$B$6</c:f>
              <c:strCache>
                <c:ptCount val="1"/>
                <c:pt idx="0">
                  <c:v>Número de Plantas</c:v>
                </c:pt>
              </c:strCache>
            </c:strRef>
          </c:cat>
          <c:val>
            <c:numRef>
              <c:f>[1]REFORESTACIONES!$B$18</c:f>
              <c:numCache>
                <c:formatCode>General</c:formatCode>
                <c:ptCount val="1"/>
                <c:pt idx="0">
                  <c:v>33000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118-4308-A83F-83B7A0991FD2}"/>
            </c:ext>
          </c:extLst>
        </c:ser>
        <c:ser>
          <c:idx val="12"/>
          <c:order val="12"/>
          <c:tx>
            <c:strRef>
              <c:f>[1]REFORESTACIONES!$A$19</c:f>
              <c:strCache>
                <c:ptCount val="1"/>
                <c:pt idx="0">
                  <c:v>Totonicapán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[1]REFORESTACIONES!$B$6</c:f>
              <c:strCache>
                <c:ptCount val="1"/>
                <c:pt idx="0">
                  <c:v>Número de Plantas</c:v>
                </c:pt>
              </c:strCache>
            </c:strRef>
          </c:cat>
          <c:val>
            <c:numRef>
              <c:f>[1]REFORESTACIONES!$B$19</c:f>
              <c:numCache>
                <c:formatCode>General</c:formatCode>
                <c:ptCount val="1"/>
                <c:pt idx="0">
                  <c:v>93000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118-4308-A83F-83B7A0991FD2}"/>
            </c:ext>
          </c:extLst>
        </c:ser>
        <c:ser>
          <c:idx val="13"/>
          <c:order val="13"/>
          <c:tx>
            <c:strRef>
              <c:f>[1]REFORESTACIONES!$A$20</c:f>
              <c:strCache>
                <c:ptCount val="1"/>
                <c:pt idx="0">
                  <c:v>Quetzaltenango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[1]REFORESTACIONES!$B$6</c:f>
              <c:strCache>
                <c:ptCount val="1"/>
                <c:pt idx="0">
                  <c:v>Número de Plantas</c:v>
                </c:pt>
              </c:strCache>
            </c:strRef>
          </c:cat>
          <c:val>
            <c:numRef>
              <c:f>[1]REFORESTACIONES!$B$20</c:f>
              <c:numCache>
                <c:formatCode>General</c:formatCode>
                <c:ptCount val="1"/>
                <c:pt idx="0">
                  <c:v>65000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118-4308-A83F-83B7A0991FD2}"/>
            </c:ext>
          </c:extLst>
        </c:ser>
        <c:ser>
          <c:idx val="14"/>
          <c:order val="14"/>
          <c:tx>
            <c:strRef>
              <c:f>[1]REFORESTACIONES!$A$21</c:f>
              <c:strCache>
                <c:ptCount val="1"/>
                <c:pt idx="0">
                  <c:v>San Marcos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[1]REFORESTACIONES!$B$6</c:f>
              <c:strCache>
                <c:ptCount val="1"/>
                <c:pt idx="0">
                  <c:v>Número de Plantas</c:v>
                </c:pt>
              </c:strCache>
            </c:strRef>
          </c:cat>
          <c:val>
            <c:numRef>
              <c:f>[1]REFORESTACIONES!$B$21</c:f>
              <c:numCache>
                <c:formatCode>#,##0</c:formatCode>
                <c:ptCount val="1"/>
                <c:pt idx="0">
                  <c:v>19165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118-4308-A83F-83B7A0991FD2}"/>
            </c:ext>
          </c:extLst>
        </c:ser>
        <c:ser>
          <c:idx val="15"/>
          <c:order val="15"/>
          <c:tx>
            <c:strRef>
              <c:f>[1]REFORESTACIONES!$A$22</c:f>
              <c:strCache>
                <c:ptCount val="1"/>
                <c:pt idx="0">
                  <c:v>Sololá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[1]REFORESTACIONES!$B$6</c:f>
              <c:strCache>
                <c:ptCount val="1"/>
                <c:pt idx="0">
                  <c:v>Número de Plantas</c:v>
                </c:pt>
              </c:strCache>
            </c:strRef>
          </c:cat>
          <c:val>
            <c:numRef>
              <c:f>[1]REFORESTACIONES!$B$22</c:f>
              <c:numCache>
                <c:formatCode>General</c:formatCode>
                <c:ptCount val="1"/>
                <c:pt idx="0">
                  <c:v>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118-4308-A83F-83B7A0991FD2}"/>
            </c:ext>
          </c:extLst>
        </c:ser>
        <c:ser>
          <c:idx val="16"/>
          <c:order val="16"/>
          <c:tx>
            <c:strRef>
              <c:f>[1]REFORESTACIONES!$A$23</c:f>
              <c:strCache>
                <c:ptCount val="1"/>
                <c:pt idx="0">
                  <c:v>Retalhuleu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[1]REFORESTACIONES!$B$6</c:f>
              <c:strCache>
                <c:ptCount val="1"/>
                <c:pt idx="0">
                  <c:v>Número de Plantas</c:v>
                </c:pt>
              </c:strCache>
            </c:strRef>
          </c:cat>
          <c:val>
            <c:numRef>
              <c:f>[1]REFORESTACIONES!$B$23</c:f>
              <c:numCache>
                <c:formatCode>General</c:formatCode>
                <c:ptCount val="1"/>
                <c:pt idx="0">
                  <c:v>6640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118-4308-A83F-83B7A0991FD2}"/>
            </c:ext>
          </c:extLst>
        </c:ser>
        <c:ser>
          <c:idx val="17"/>
          <c:order val="17"/>
          <c:tx>
            <c:strRef>
              <c:f>[1]REFORESTACIONES!$A$24</c:f>
              <c:strCache>
                <c:ptCount val="1"/>
                <c:pt idx="0">
                  <c:v>Suchitepéquez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[1]REFORESTACIONES!$B$6</c:f>
              <c:strCache>
                <c:ptCount val="1"/>
                <c:pt idx="0">
                  <c:v>Número de Plantas</c:v>
                </c:pt>
              </c:strCache>
            </c:strRef>
          </c:cat>
          <c:val>
            <c:numRef>
              <c:f>[1]REFORESTACIONES!$B$24</c:f>
              <c:numCache>
                <c:formatCode>General</c:formatCode>
                <c:ptCount val="1"/>
                <c:pt idx="0">
                  <c:v>17500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118-4308-A83F-83B7A0991FD2}"/>
            </c:ext>
          </c:extLst>
        </c:ser>
        <c:ser>
          <c:idx val="18"/>
          <c:order val="18"/>
          <c:tx>
            <c:strRef>
              <c:f>[1]REFORESTACIONES!$A$25</c:f>
              <c:strCache>
                <c:ptCount val="1"/>
                <c:pt idx="0">
                  <c:v>Huehuetenango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8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8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[1]REFORESTACIONES!$B$6</c:f>
              <c:strCache>
                <c:ptCount val="1"/>
                <c:pt idx="0">
                  <c:v>Número de Plantas</c:v>
                </c:pt>
              </c:strCache>
            </c:strRef>
          </c:cat>
          <c:val>
            <c:numRef>
              <c:f>[1]REFORESTACIONES!$B$25</c:f>
              <c:numCache>
                <c:formatCode>General</c:formatCode>
                <c:ptCount val="1"/>
                <c:pt idx="0">
                  <c:v>25700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2118-4308-A83F-83B7A0991FD2}"/>
            </c:ext>
          </c:extLst>
        </c:ser>
        <c:ser>
          <c:idx val="19"/>
          <c:order val="19"/>
          <c:tx>
            <c:strRef>
              <c:f>[1]REFORESTACIONES!$A$26</c:f>
              <c:strCache>
                <c:ptCount val="1"/>
                <c:pt idx="0">
                  <c:v>Quiché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8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8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[1]REFORESTACIONES!$B$6</c:f>
              <c:strCache>
                <c:ptCount val="1"/>
                <c:pt idx="0">
                  <c:v>Número de Plantas</c:v>
                </c:pt>
              </c:strCache>
            </c:strRef>
          </c:cat>
          <c:val>
            <c:numRef>
              <c:f>[1]REFORESTACIONES!$B$26</c:f>
              <c:numCache>
                <c:formatCode>General</c:formatCode>
                <c:ptCount val="1"/>
                <c:pt idx="0">
                  <c:v>22800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118-4308-A83F-83B7A0991FD2}"/>
            </c:ext>
          </c:extLst>
        </c:ser>
        <c:ser>
          <c:idx val="20"/>
          <c:order val="20"/>
          <c:tx>
            <c:strRef>
              <c:f>[1]REFORESTACIONES!$A$27</c:f>
              <c:strCache>
                <c:ptCount val="1"/>
                <c:pt idx="0">
                  <c:v>Petén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8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8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8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[1]REFORESTACIONES!$B$6</c:f>
              <c:strCache>
                <c:ptCount val="1"/>
                <c:pt idx="0">
                  <c:v>Número de Plantas</c:v>
                </c:pt>
              </c:strCache>
            </c:strRef>
          </c:cat>
          <c:val>
            <c:numRef>
              <c:f>[1]REFORESTACIONES!$B$27</c:f>
              <c:numCache>
                <c:formatCode>General</c:formatCode>
                <c:ptCount val="1"/>
                <c:pt idx="0">
                  <c:v>13222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2118-4308-A83F-83B7A0991FD2}"/>
            </c:ext>
          </c:extLst>
        </c:ser>
        <c:ser>
          <c:idx val="21"/>
          <c:order val="21"/>
          <c:tx>
            <c:strRef>
              <c:f>[1]REFORESTACIONES!$A$28</c:f>
              <c:strCache>
                <c:ptCount val="1"/>
                <c:pt idx="0">
                  <c:v>ADIMAN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8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8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8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[1]REFORESTACIONES!$B$6</c:f>
              <c:strCache>
                <c:ptCount val="1"/>
                <c:pt idx="0">
                  <c:v>Número de Plantas</c:v>
                </c:pt>
              </c:strCache>
            </c:strRef>
          </c:cat>
          <c:val>
            <c:numRef>
              <c:f>[1]REFORESTACIONES!$B$28</c:f>
              <c:numCache>
                <c:formatCode>General</c:formatCode>
                <c:ptCount val="1"/>
                <c:pt idx="0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2118-4308-A83F-83B7A0991FD2}"/>
            </c:ext>
          </c:extLst>
        </c:ser>
        <c:ser>
          <c:idx val="22"/>
          <c:order val="22"/>
          <c:tx>
            <c:strRef>
              <c:f>[1]REFORESTACIONES!$A$29</c:f>
              <c:strCache>
                <c:ptCount val="1"/>
                <c:pt idx="0">
                  <c:v>COOP CODEDE S. MARCOS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8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8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8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[1]REFORESTACIONES!$B$6</c:f>
              <c:strCache>
                <c:ptCount val="1"/>
                <c:pt idx="0">
                  <c:v>Número de Plantas</c:v>
                </c:pt>
              </c:strCache>
            </c:strRef>
          </c:cat>
          <c:val>
            <c:numRef>
              <c:f>[1]REFORESTACIONES!$B$29</c:f>
              <c:numCache>
                <c:formatCode>General</c:formatCode>
                <c:ptCount val="1"/>
                <c:pt idx="0">
                  <c:v>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2118-4308-A83F-83B7A0991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2493568"/>
        <c:axId val="472479848"/>
      </c:barChart>
      <c:catAx>
        <c:axId val="47249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472479848"/>
        <c:crosses val="autoZero"/>
        <c:auto val="1"/>
        <c:lblAlgn val="ctr"/>
        <c:lblOffset val="100"/>
        <c:noMultiLvlLbl val="0"/>
      </c:catAx>
      <c:valAx>
        <c:axId val="472479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GT"/>
                  <a:t>departamentos</a:t>
                </a:r>
              </a:p>
            </c:rich>
          </c:tx>
          <c:layout>
            <c:manualLayout>
              <c:xMode val="edge"/>
              <c:yMode val="edge"/>
              <c:x val="8.9000421960356776E-3"/>
              <c:y val="0.361327882757684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GT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472493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3.6748545092263885E-2"/>
          <c:y val="0.11197091417008161"/>
          <c:w val="0.24050369032890517"/>
          <c:h val="0.800901034760322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COMISION DEPARTAMENTAL DE AMBIENTE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[1]CODEMAS!$C$3</c:f>
              <c:strCache>
                <c:ptCount val="1"/>
                <c:pt idx="0">
                  <c:v>TOTAL 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[1]CODEMAS!$B$4:$B$24</c:f>
              <c:strCache>
                <c:ptCount val="21"/>
                <c:pt idx="0">
                  <c:v>ALTA VERAPAZ</c:v>
                </c:pt>
                <c:pt idx="1">
                  <c:v>BAJA VERAPAZ</c:v>
                </c:pt>
                <c:pt idx="2">
                  <c:v>IZABAL</c:v>
                </c:pt>
                <c:pt idx="3">
                  <c:v>EL PROGRESO</c:v>
                </c:pt>
                <c:pt idx="4">
                  <c:v>ZACAPA</c:v>
                </c:pt>
                <c:pt idx="5">
                  <c:v>CHIQUIMULA</c:v>
                </c:pt>
                <c:pt idx="6">
                  <c:v>SANTA ROSA</c:v>
                </c:pt>
                <c:pt idx="7">
                  <c:v>JUTIAPA</c:v>
                </c:pt>
                <c:pt idx="8">
                  <c:v>JALAPA</c:v>
                </c:pt>
                <c:pt idx="9">
                  <c:v>ESCUINTLA</c:v>
                </c:pt>
                <c:pt idx="10">
                  <c:v>SACATEPÉQUEZ</c:v>
                </c:pt>
                <c:pt idx="11">
                  <c:v>CHIMALTENANGO</c:v>
                </c:pt>
                <c:pt idx="12">
                  <c:v>QUETZALTENANGO</c:v>
                </c:pt>
                <c:pt idx="13">
                  <c:v>SAN MARCOS</c:v>
                </c:pt>
                <c:pt idx="14">
                  <c:v>SOLOLÁ</c:v>
                </c:pt>
                <c:pt idx="15">
                  <c:v>TOTONICAPAN</c:v>
                </c:pt>
                <c:pt idx="16">
                  <c:v>RETALHULEU</c:v>
                </c:pt>
                <c:pt idx="17">
                  <c:v>SUCHITEPÉQUEZ</c:v>
                </c:pt>
                <c:pt idx="18">
                  <c:v>QUICHÉ</c:v>
                </c:pt>
                <c:pt idx="19">
                  <c:v>HUEHUETENANGO</c:v>
                </c:pt>
                <c:pt idx="20">
                  <c:v>PETÉN</c:v>
                </c:pt>
              </c:strCache>
            </c:strRef>
          </c:cat>
          <c:val>
            <c:numRef>
              <c:f>[1]CODEMAS!$C$4:$C$24</c:f>
              <c:numCache>
                <c:formatCode>General</c:formatCode>
                <c:ptCount val="21"/>
                <c:pt idx="0">
                  <c:v>4</c:v>
                </c:pt>
                <c:pt idx="1">
                  <c:v>8</c:v>
                </c:pt>
                <c:pt idx="2">
                  <c:v>5</c:v>
                </c:pt>
                <c:pt idx="3">
                  <c:v>11</c:v>
                </c:pt>
                <c:pt idx="4">
                  <c:v>3</c:v>
                </c:pt>
                <c:pt idx="5">
                  <c:v>4</c:v>
                </c:pt>
                <c:pt idx="6">
                  <c:v>2</c:v>
                </c:pt>
                <c:pt idx="7">
                  <c:v>4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10</c:v>
                </c:pt>
                <c:pt idx="12">
                  <c:v>1</c:v>
                </c:pt>
                <c:pt idx="13">
                  <c:v>5</c:v>
                </c:pt>
                <c:pt idx="14">
                  <c:v>36</c:v>
                </c:pt>
                <c:pt idx="16">
                  <c:v>5</c:v>
                </c:pt>
                <c:pt idx="18">
                  <c:v>4</c:v>
                </c:pt>
                <c:pt idx="19">
                  <c:v>7</c:v>
                </c:pt>
                <c:pt idx="2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58-4A9F-B6E0-97E9A6D6B92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77109848"/>
        <c:axId val="273719120"/>
      </c:barChart>
      <c:catAx>
        <c:axId val="4771098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GT"/>
                  <a:t>DELEGACION</a:t>
                </a:r>
                <a:r>
                  <a:rPr lang="es-GT" baseline="0"/>
                  <a:t> </a:t>
                </a:r>
                <a:r>
                  <a:rPr lang="es-GT"/>
                  <a:t>DEPARTAMENTAL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G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273719120"/>
        <c:crosses val="autoZero"/>
        <c:auto val="1"/>
        <c:lblAlgn val="ctr"/>
        <c:lblOffset val="100"/>
        <c:noMultiLvlLbl val="0"/>
      </c:catAx>
      <c:valAx>
        <c:axId val="273719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GT"/>
                  <a:t>TOTALES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G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477109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[1]CODEMAS!$D$3</c:f>
              <c:strCache>
                <c:ptCount val="1"/>
                <c:pt idx="0">
                  <c:v>PORCENTAJE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[1]CODEMAS!$B$4:$B$24</c:f>
              <c:strCache>
                <c:ptCount val="21"/>
                <c:pt idx="0">
                  <c:v>ALTA VERAPAZ</c:v>
                </c:pt>
                <c:pt idx="1">
                  <c:v>BAJA VERAPAZ</c:v>
                </c:pt>
                <c:pt idx="2">
                  <c:v>IZABAL</c:v>
                </c:pt>
                <c:pt idx="3">
                  <c:v>EL PROGRESO</c:v>
                </c:pt>
                <c:pt idx="4">
                  <c:v>ZACAPA</c:v>
                </c:pt>
                <c:pt idx="5">
                  <c:v>CHIQUIMULA</c:v>
                </c:pt>
                <c:pt idx="6">
                  <c:v>SANTA ROSA</c:v>
                </c:pt>
                <c:pt idx="7">
                  <c:v>JUTIAPA</c:v>
                </c:pt>
                <c:pt idx="8">
                  <c:v>JALAPA</c:v>
                </c:pt>
                <c:pt idx="9">
                  <c:v>ESCUINTLA</c:v>
                </c:pt>
                <c:pt idx="10">
                  <c:v>SACATEPÉQUEZ</c:v>
                </c:pt>
                <c:pt idx="11">
                  <c:v>CHIMALTENANGO</c:v>
                </c:pt>
                <c:pt idx="12">
                  <c:v>QUETZALTENANGO</c:v>
                </c:pt>
                <c:pt idx="13">
                  <c:v>SAN MARCOS</c:v>
                </c:pt>
                <c:pt idx="14">
                  <c:v>SOLOLÁ</c:v>
                </c:pt>
                <c:pt idx="15">
                  <c:v>TOTONICAPAN</c:v>
                </c:pt>
                <c:pt idx="16">
                  <c:v>RETALHULEU</c:v>
                </c:pt>
                <c:pt idx="17">
                  <c:v>SUCHITEPÉQUEZ</c:v>
                </c:pt>
                <c:pt idx="18">
                  <c:v>QUICHÉ</c:v>
                </c:pt>
                <c:pt idx="19">
                  <c:v>HUEHUETENANGO</c:v>
                </c:pt>
                <c:pt idx="20">
                  <c:v>PETÉN</c:v>
                </c:pt>
              </c:strCache>
            </c:strRef>
          </c:cat>
          <c:val>
            <c:numRef>
              <c:f>[1]CODEMAS!$D$4:$D$24</c:f>
              <c:numCache>
                <c:formatCode>0.0%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80</c:v>
                </c:pt>
                <c:pt idx="3">
                  <c:v>0.9</c:v>
                </c:pt>
                <c:pt idx="4">
                  <c:v>1</c:v>
                </c:pt>
                <c:pt idx="5">
                  <c:v>1</c:v>
                </c:pt>
                <c:pt idx="6">
                  <c:v>0.16600000000000001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6">
                  <c:v>90</c:v>
                </c:pt>
                <c:pt idx="18">
                  <c:v>100</c:v>
                </c:pt>
                <c:pt idx="19">
                  <c:v>0.6</c:v>
                </c:pt>
                <c:pt idx="2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43-4300-8921-3A6074C40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69900760"/>
        <c:axId val="469900368"/>
      </c:barChart>
      <c:catAx>
        <c:axId val="4699007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GT"/>
                  <a:t>DELEGACIONES DEPARTAMENTALES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G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469900368"/>
        <c:crosses val="autoZero"/>
        <c:auto val="1"/>
        <c:lblAlgn val="ctr"/>
        <c:lblOffset val="100"/>
        <c:noMultiLvlLbl val="0"/>
      </c:catAx>
      <c:valAx>
        <c:axId val="469900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469900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_xlchart.v1.2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es-ES" sz="1600" b="1" i="0" u="none" strike="noStrike" spc="100" baseline="0">
                <a:solidFill>
                  <a:srgbClr val="FFFFFF">
                    <a:lumMod val="95000"/>
                  </a:srgb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rial"/>
                <a:cs typeface="Arial"/>
              </a:rPr>
              <a:t>ACTIVIDADES DE EDUCACION AMBIENTAL</a:t>
            </a:r>
          </a:p>
          <a:p>
            <a:pPr algn="ctr" rtl="0">
              <a:defRPr/>
            </a:pPr>
            <a:r>
              <a:rPr lang="es-ES" sz="1600" b="1" i="0" u="none" strike="noStrike" spc="100" baseline="0">
                <a:solidFill>
                  <a:srgbClr val="FFFFFF">
                    <a:lumMod val="95000"/>
                  </a:srgb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rial"/>
                <a:cs typeface="Arial"/>
              </a:rPr>
              <a:t>TOTAL DE PERSONS BENEFICIADAS</a:t>
            </a:r>
          </a:p>
        </cx:rich>
      </cx:tx>
    </cx:title>
    <cx:plotArea>
      <cx:plotAreaRegion>
        <cx:series layoutId="waterfall" uniqueId="{FE672AE3-8257-4B96-B57E-08131D505D4E}">
          <cx:tx>
            <cx:txData>
              <cx:f>_xlchart.v1.1</cx:f>
              <cx:v>Total Personas Beneficiadas</cx:v>
            </cx:txData>
          </cx:tx>
          <cx:dataLabels pos="inEnd">
            <cx:visibility seriesName="0" categoryName="0" value="1"/>
          </cx:dataLabels>
          <cx:dataId val="0"/>
          <cx:layoutPr>
            <cx:subtotals/>
          </cx:layoutPr>
        </cx:series>
      </cx:plotAreaRegion>
      <cx:axis id="0">
        <cx:catScaling gapWidth="0.5"/>
        <cx:tickLabels/>
      </cx:axis>
      <cx:axis id="1">
        <cx:valScaling/>
        <cx:majorGridlines/>
        <cx:tickLabels/>
      </cx:axis>
    </cx:plotArea>
    <cx:legend pos="t" align="ctr" overlay="0"/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_xlchart.v1.9</cx:f>
      </cx:strDim>
      <cx:numDim type="val">
        <cx:f>_xlchart.v1.10</cx:f>
      </cx:numDim>
    </cx:data>
  </cx:chartData>
  <cx:chart>
    <cx:title pos="t" align="ctr" overlay="0">
      <cx:tx>
        <cx:txData>
          <cx:v>Total de Participación en Mesas Técnicas 2024, por Delegación Departamental</cx:v>
        </cx:txData>
      </cx:tx>
      <cx:spPr>
        <a:solidFill>
          <a:schemeClr val="bg1"/>
        </a:solidFill>
      </cx:spPr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400"/>
          </a:pPr>
          <a:r>
            <a:rPr lang="es-ES" sz="1400" b="1" i="0" u="none" strike="noStrike" baseline="0">
              <a:solidFill>
                <a:schemeClr val="bg1"/>
              </a:solidFill>
              <a:latin typeface="Arial"/>
              <a:cs typeface="Arial"/>
            </a:rPr>
            <a:t>Total de Participación en Mesas Técnicas 2024, por Delegación Departamental</a:t>
          </a:r>
        </a:p>
      </cx:txPr>
    </cx:title>
    <cx:plotArea>
      <cx:plotAreaRegion>
        <cx:series layoutId="waterfall" uniqueId="{74D6D9A1-EB9D-4D7F-AD67-FC527CA54AB0}">
          <cx:tx>
            <cx:txData>
              <cx:f>_xlchart.v1.11</cx:f>
              <cx:v>TOTAL 10 6 10 3 11 8 4 2 10 2 3 12 3 0 TOTAL</cx:v>
            </cx:txData>
          </cx:tx>
          <cx:dataLabels pos="inEnd">
            <cx:visibility seriesName="0" categoryName="0" value="1"/>
          </cx:dataLabels>
          <cx:dataId val="0"/>
          <cx:layoutPr>
            <cx:subtotals/>
          </cx:layoutPr>
        </cx:series>
      </cx:plotAreaRegion>
      <cx:axis id="0">
        <cx:catScaling gapWidth="0.5"/>
        <cx:tickLabels/>
      </cx:axis>
      <cx:axis id="1">
        <cx:valScaling/>
        <cx:majorGridlines/>
        <cx:tickLabels/>
      </cx:axis>
    </cx:plotArea>
    <cx:legend pos="t" align="ctr" overlay="0"/>
  </cx:chart>
  <cx:printSettings>
    <cx:headerFooter alignWithMargins="1" differentOddEven="0" differentFirst="0"/>
    <cx:pageMargins l="0.69999999999999996" r="0.69999999999999996" t="0.75" b="0.75" header="0.29999999999999999" footer="0.29999999999999999"/>
    <cx:pageSetup paperSize="1" firstPageNumber="1" orientation="default" blackAndWhite="0" draft="0" useFirstPageNumber="0" horizontalDpi="600" verticalDpi="600" copies="1"/>
  </cx:printSettings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val">
        <cx:f>_xlchart.v1.5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solidFill>
                  <a:schemeClr val="bg1"/>
                </a:solidFill>
                <a:effectLst>
                  <a:outerShdw blurRad="50800" dist="38100" dir="5400000" algn="t" rotWithShape="0">
                    <a:srgbClr val="000000">
                      <a:alpha val="40000"/>
                    </a:srgbClr>
                  </a:outerShdw>
                </a:effectLst>
              </a:rPr>
              <a:t>Porcentaje de Matriz de Participación en Mesas Técnicas 2024, por Delegación Departamental</a:t>
            </a:r>
            <a:endParaRPr lang="es-GT" sz="1600">
              <a:solidFill>
                <a:schemeClr val="bg1"/>
              </a:solidFill>
              <a:effectLst/>
            </a:endParaRPr>
          </a:p>
        </cx:rich>
      </cx:tx>
      <cx:spPr>
        <a:solidFill>
          <a:schemeClr val="bg1"/>
        </a:solidFill>
      </cx:spPr>
    </cx:title>
    <cx:plotArea>
      <cx:plotAreaRegion>
        <cx:series layoutId="waterfall" uniqueId="{056BA8F3-79FE-4071-9634-5DC0C44465E4}">
          <cx:tx>
            <cx:txData>
              <cx:f>_xlchart.v1.3</cx:f>
              <cx:v>PORCENTAJE</cx:v>
            </cx:txData>
          </cx:tx>
          <cx:dataLabels pos="inEnd">
            <cx:visibility seriesName="0" categoryName="0" value="1"/>
          </cx:dataLabels>
          <cx:dataId val="0"/>
          <cx:layoutPr>
            <cx:subtotals/>
          </cx:layoutPr>
        </cx:series>
      </cx:plotAreaRegion>
      <cx:axis id="0">
        <cx:catScaling gapWidth="0.5"/>
        <cx:tickLabels/>
      </cx:axis>
      <cx:axis id="1">
        <cx:valScaling/>
        <cx:majorGridlines/>
        <cx:tickLabels/>
      </cx:axis>
    </cx:plotArea>
    <cx:legend pos="t" align="ctr" overlay="0"/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val">
        <cx:f>_xlchart.v1.8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es-ES" sz="1600" b="1" i="0" u="none" strike="noStrike" spc="100" baseline="0">
                <a:solidFill>
                  <a:srgbClr val="FFFFFF">
                    <a:lumMod val="95000"/>
                  </a:srgb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rial"/>
                <a:cs typeface="Arial"/>
              </a:rPr>
              <a:t>Expedientes Ambientales por Delegación y categoria, </a:t>
            </a:r>
          </a:p>
          <a:p>
            <a:pPr algn="ctr" rtl="0">
              <a:defRPr/>
            </a:pPr>
            <a:r>
              <a:rPr lang="es-ES" sz="1600" b="1" i="0" u="none" strike="noStrike" spc="100" baseline="0">
                <a:solidFill>
                  <a:srgbClr val="FFFFFF">
                    <a:lumMod val="95000"/>
                  </a:srgb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rial"/>
                <a:cs typeface="Arial"/>
              </a:rPr>
              <a:t>año 2024</a:t>
            </a:r>
          </a:p>
        </cx:rich>
      </cx:tx>
    </cx:title>
    <cx:plotArea>
      <cx:plotAreaRegion>
        <cx:series layoutId="waterfall" uniqueId="{3CAD0F83-6520-458C-B048-9AD643A31817}">
          <cx:tx>
            <cx:txData>
              <cx:f>_xlchart.v1.7</cx:f>
              <cx:v>TOTAL</cx:v>
            </cx:txData>
          </cx:tx>
          <cx:dataLabels pos="inEnd">
            <cx:visibility seriesName="0" categoryName="0" value="1"/>
          </cx:dataLabels>
          <cx:dataId val="0"/>
          <cx:layoutPr>
            <cx:subtotals/>
          </cx:layoutPr>
        </cx:series>
      </cx:plotAreaRegion>
      <cx:axis id="0">
        <cx:catScaling gapWidth="0.5"/>
        <cx:tickLabels/>
      </cx:axis>
      <cx:axis id="1">
        <cx:valScaling/>
        <cx:majorGridlines/>
        <cx:tickLabels/>
      </cx:axis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72">
  <cs:axisTitle>
    <cs:lnRef idx="0"/>
    <cs:fillRef idx="0"/>
    <cs:effectRef idx="0"/>
    <cs:fontRef idx="minor">
      <a:schemeClr val="lt1">
        <a:lumMod val="95000"/>
      </a:schemeClr>
    </cs:fontRef>
    <cs:defRPr sz="900"/>
  </cs:axisTitle>
  <cs:category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/>
  </cs:chartArea>
  <cs:dataLabel>
    <cs:lnRef idx="0"/>
    <cs:fillRef idx="0"/>
    <cs:effectRef idx="0"/>
    <cs:fontRef idx="minor">
      <a:schemeClr val="lt1">
        <a:lumMod val="9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lt1"/>
    </cs:fontRef>
    <cs:spPr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  <a:ln>
        <a:solidFill>
          <a:schemeClr val="tx1"/>
        </a:solidFill>
      </a:ln>
    </cs:spPr>
  </cs:dataPoint>
  <cs:dataPoint3D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</cs:spPr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lt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9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10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95000"/>
      </a:schemeClr>
    </cs:fontRef>
    <cs:defRPr sz="9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lt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spc="10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9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95000"/>
      </a:schemeClr>
    </cs:fontRef>
    <cs:defRPr sz="9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72">
  <cs:axisTitle>
    <cs:lnRef idx="0"/>
    <cs:fillRef idx="0"/>
    <cs:effectRef idx="0"/>
    <cs:fontRef idx="minor">
      <a:schemeClr val="lt1">
        <a:lumMod val="95000"/>
      </a:schemeClr>
    </cs:fontRef>
    <cs:defRPr sz="900"/>
  </cs:axisTitle>
  <cs:category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/>
  </cs:chartArea>
  <cs:dataLabel>
    <cs:lnRef idx="0"/>
    <cs:fillRef idx="0"/>
    <cs:effectRef idx="0"/>
    <cs:fontRef idx="minor">
      <a:schemeClr val="lt1">
        <a:lumMod val="9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lt1"/>
    </cs:fontRef>
    <cs:spPr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  <a:ln>
        <a:solidFill>
          <a:schemeClr val="tx1"/>
        </a:solidFill>
      </a:ln>
    </cs:spPr>
  </cs:dataPoint>
  <cs:dataPoint3D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</cs:spPr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lt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9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10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95000"/>
      </a:schemeClr>
    </cs:fontRef>
    <cs:defRPr sz="9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lt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spc="10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9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95000"/>
      </a:schemeClr>
    </cs:fontRef>
    <cs:defRPr sz="9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72">
  <cs:axisTitle>
    <cs:lnRef idx="0"/>
    <cs:fillRef idx="0"/>
    <cs:effectRef idx="0"/>
    <cs:fontRef idx="minor">
      <a:schemeClr val="lt1">
        <a:lumMod val="95000"/>
      </a:schemeClr>
    </cs:fontRef>
    <cs:defRPr sz="900"/>
  </cs:axisTitle>
  <cs:category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/>
  </cs:chartArea>
  <cs:dataLabel>
    <cs:lnRef idx="0"/>
    <cs:fillRef idx="0"/>
    <cs:effectRef idx="0"/>
    <cs:fontRef idx="minor">
      <a:schemeClr val="lt1">
        <a:lumMod val="9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lt1"/>
    </cs:fontRef>
    <cs:spPr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  <a:ln>
        <a:solidFill>
          <a:schemeClr val="tx1"/>
        </a:solidFill>
      </a:ln>
    </cs:spPr>
  </cs:dataPoint>
  <cs:dataPoint3D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</cs:spPr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lt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9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10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95000"/>
      </a:schemeClr>
    </cs:fontRef>
    <cs:defRPr sz="9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lt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spc="10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9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95000"/>
      </a:schemeClr>
    </cs:fontRef>
    <cs:defRPr sz="9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72">
  <cs:axisTitle>
    <cs:lnRef idx="0"/>
    <cs:fillRef idx="0"/>
    <cs:effectRef idx="0"/>
    <cs:fontRef idx="minor">
      <a:schemeClr val="lt1">
        <a:lumMod val="95000"/>
      </a:schemeClr>
    </cs:fontRef>
    <cs:defRPr sz="900"/>
  </cs:axisTitle>
  <cs:category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/>
  </cs:chartArea>
  <cs:dataLabel>
    <cs:lnRef idx="0"/>
    <cs:fillRef idx="0"/>
    <cs:effectRef idx="0"/>
    <cs:fontRef idx="minor">
      <a:schemeClr val="lt1">
        <a:lumMod val="9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lt1"/>
    </cs:fontRef>
    <cs:spPr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  <a:ln>
        <a:solidFill>
          <a:schemeClr val="tx1"/>
        </a:solidFill>
      </a:ln>
    </cs:spPr>
  </cs:dataPoint>
  <cs:dataPoint3D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</cs:spPr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lt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9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10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95000"/>
      </a:schemeClr>
    </cs:fontRef>
    <cs:defRPr sz="9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lt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spc="10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9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95000"/>
      </a:schemeClr>
    </cs:fontRef>
    <cs:defRPr sz="9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microsoft.com/office/2014/relationships/chartEx" Target="../charts/chartEx3.xml"/><Relationship Id="rId3" Type="http://schemas.openxmlformats.org/officeDocument/2006/relationships/image" Target="../media/image1.png"/><Relationship Id="rId7" Type="http://schemas.microsoft.com/office/2014/relationships/chartEx" Target="../charts/chartEx2.xml"/><Relationship Id="rId2" Type="http://schemas.openxmlformats.org/officeDocument/2006/relationships/chart" Target="../charts/chart1.xml"/><Relationship Id="rId1" Type="http://schemas.microsoft.com/office/2014/relationships/chartEx" Target="../charts/chartEx1.xml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image" Target="../media/image2.png"/><Relationship Id="rId9" Type="http://schemas.microsoft.com/office/2014/relationships/chartEx" Target="../charts/chartEx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5</xdr:col>
      <xdr:colOff>99237</xdr:colOff>
      <xdr:row>52</xdr:row>
      <xdr:rowOff>52055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94254F20-FC80-4A28-AD82-DB609F052E7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6353175"/>
              <a:ext cx="8557437" cy="44335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GT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0</xdr:colOff>
      <xdr:row>85</xdr:row>
      <xdr:rowOff>0</xdr:rowOff>
    </xdr:from>
    <xdr:to>
      <xdr:col>4</xdr:col>
      <xdr:colOff>2211407</xdr:colOff>
      <xdr:row>110</xdr:row>
      <xdr:rowOff>84065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D89B8F0-A784-4102-801C-D6316DDE05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139</xdr:row>
      <xdr:rowOff>0</xdr:rowOff>
    </xdr:from>
    <xdr:to>
      <xdr:col>3</xdr:col>
      <xdr:colOff>637067</xdr:colOff>
      <xdr:row>153</xdr:row>
      <xdr:rowOff>17396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B32B4EF-6D7D-43C9-AFD3-530D11902C17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689175"/>
          <a:ext cx="4980467" cy="26843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0</xdr:rowOff>
    </xdr:from>
    <xdr:to>
      <xdr:col>3</xdr:col>
      <xdr:colOff>660400</xdr:colOff>
      <xdr:row>172</xdr:row>
      <xdr:rowOff>95250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B83FD0-E9AE-49A1-89B2-F041DAEF1E43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546675"/>
          <a:ext cx="5003800" cy="3524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200</xdr:row>
      <xdr:rowOff>0</xdr:rowOff>
    </xdr:from>
    <xdr:to>
      <xdr:col>4</xdr:col>
      <xdr:colOff>753034</xdr:colOff>
      <xdr:row>225</xdr:row>
      <xdr:rowOff>151000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54A1F76-97F5-43BC-B332-DD1F80DA62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227</xdr:row>
      <xdr:rowOff>0</xdr:rowOff>
    </xdr:from>
    <xdr:to>
      <xdr:col>4</xdr:col>
      <xdr:colOff>820270</xdr:colOff>
      <xdr:row>253</xdr:row>
      <xdr:rowOff>54909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43E59C3-9913-4B72-8967-93942DA6A2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287</xdr:row>
      <xdr:rowOff>0</xdr:rowOff>
    </xdr:from>
    <xdr:to>
      <xdr:col>8</xdr:col>
      <xdr:colOff>665997</xdr:colOff>
      <xdr:row>319</xdr:row>
      <xdr:rowOff>32198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Gráfico 7">
              <a:extLst>
                <a:ext uri="{FF2B5EF4-FFF2-40B4-BE49-F238E27FC236}">
                  <a16:creationId xmlns:a16="http://schemas.microsoft.com/office/drawing/2014/main" id="{8CD3C67B-AB6E-4EEB-AA1A-15C6CC9EB1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7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89576413"/>
              <a:ext cx="11412682" cy="599567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GT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0</xdr:colOff>
      <xdr:row>320</xdr:row>
      <xdr:rowOff>0</xdr:rowOff>
    </xdr:from>
    <xdr:to>
      <xdr:col>11</xdr:col>
      <xdr:colOff>644915</xdr:colOff>
      <xdr:row>362</xdr:row>
      <xdr:rowOff>134105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Gráfico 8">
              <a:extLst>
                <a:ext uri="{FF2B5EF4-FFF2-40B4-BE49-F238E27FC236}">
                  <a16:creationId xmlns:a16="http://schemas.microsoft.com/office/drawing/2014/main" id="{D1B414FC-E795-446A-AF04-8950B66BEC3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8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95726250"/>
              <a:ext cx="13690024" cy="796117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GT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0</xdr:colOff>
      <xdr:row>749</xdr:row>
      <xdr:rowOff>0</xdr:rowOff>
    </xdr:from>
    <xdr:to>
      <xdr:col>4</xdr:col>
      <xdr:colOff>1168470</xdr:colOff>
      <xdr:row>770</xdr:row>
      <xdr:rowOff>106018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0" name="Gráfico 9">
              <a:extLst>
                <a:ext uri="{FF2B5EF4-FFF2-40B4-BE49-F238E27FC236}">
                  <a16:creationId xmlns:a16="http://schemas.microsoft.com/office/drawing/2014/main" id="{5D975BE8-CBFF-4BF6-82E3-429C1E69135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9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184660761"/>
              <a:ext cx="7339013" cy="40195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GT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ABIERTOS%20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ucación Ambiental"/>
      <sheetName val="REFORESTACIONES"/>
      <sheetName val="Playas Limpias"/>
      <sheetName val="CODEMAS"/>
      <sheetName val="Mesas Técnicas "/>
      <sheetName val="expedientes ambientales por mun"/>
      <sheetName val="expedientes amb. por delegacion"/>
    </sheetNames>
    <sheetDataSet>
      <sheetData sheetId="0">
        <row r="4">
          <cell r="E4" t="str">
            <v>Total Personas Beneficiadas</v>
          </cell>
        </row>
        <row r="6">
          <cell r="A6" t="str">
            <v>ALTA VERAPAZ</v>
          </cell>
          <cell r="E6">
            <v>5831</v>
          </cell>
        </row>
        <row r="7">
          <cell r="A7" t="str">
            <v>BAJA VERAPAZ</v>
          </cell>
          <cell r="E7">
            <v>2485</v>
          </cell>
        </row>
        <row r="8">
          <cell r="A8" t="str">
            <v>IZABAL</v>
          </cell>
          <cell r="E8">
            <v>3920</v>
          </cell>
        </row>
        <row r="9">
          <cell r="A9" t="str">
            <v>EL PROGRESO</v>
          </cell>
          <cell r="E9">
            <v>2718</v>
          </cell>
        </row>
        <row r="10">
          <cell r="A10" t="str">
            <v>ZACAPA</v>
          </cell>
          <cell r="E10">
            <v>2088</v>
          </cell>
        </row>
        <row r="11">
          <cell r="A11" t="str">
            <v>CHIQUIMULA</v>
          </cell>
          <cell r="E11">
            <v>2276</v>
          </cell>
        </row>
        <row r="12">
          <cell r="A12" t="str">
            <v>SANTA ROSA</v>
          </cell>
          <cell r="E12">
            <v>2326</v>
          </cell>
        </row>
        <row r="13">
          <cell r="A13" t="str">
            <v>JUTIAPA</v>
          </cell>
          <cell r="E13">
            <v>3036</v>
          </cell>
        </row>
        <row r="14">
          <cell r="A14" t="str">
            <v>JALAPA</v>
          </cell>
          <cell r="E14">
            <v>4471</v>
          </cell>
        </row>
        <row r="15">
          <cell r="A15" t="str">
            <v>ESCUINTLA</v>
          </cell>
          <cell r="E15">
            <v>2260</v>
          </cell>
        </row>
        <row r="16">
          <cell r="A16" t="str">
            <v>SACATEPÉQUEZ</v>
          </cell>
          <cell r="E16">
            <v>1580</v>
          </cell>
        </row>
        <row r="17">
          <cell r="A17" t="str">
            <v>CHIMALTENANGO</v>
          </cell>
          <cell r="E17">
            <v>2206</v>
          </cell>
        </row>
        <row r="18">
          <cell r="A18" t="str">
            <v>QUETZALTENANGO</v>
          </cell>
          <cell r="E18">
            <v>2347</v>
          </cell>
        </row>
        <row r="19">
          <cell r="A19" t="str">
            <v>SAN MARCOS</v>
          </cell>
          <cell r="E19">
            <v>18725</v>
          </cell>
        </row>
        <row r="20">
          <cell r="A20" t="str">
            <v>SOLOLÁ</v>
          </cell>
          <cell r="E20">
            <v>4101</v>
          </cell>
        </row>
        <row r="21">
          <cell r="A21" t="str">
            <v>TOTONICAPAN</v>
          </cell>
          <cell r="E21">
            <v>3658</v>
          </cell>
        </row>
        <row r="22">
          <cell r="A22" t="str">
            <v>RETALHULEU</v>
          </cell>
          <cell r="E22">
            <v>3956</v>
          </cell>
        </row>
        <row r="23">
          <cell r="A23" t="str">
            <v>SUCHITEPÉQUEZ</v>
          </cell>
          <cell r="E23">
            <v>4200</v>
          </cell>
        </row>
        <row r="24">
          <cell r="A24" t="str">
            <v>QUICHÉ</v>
          </cell>
          <cell r="E24">
            <v>3725</v>
          </cell>
        </row>
        <row r="25">
          <cell r="A25" t="str">
            <v>HUEHUETENANGO</v>
          </cell>
          <cell r="E25">
            <v>2669</v>
          </cell>
        </row>
        <row r="26">
          <cell r="A26" t="str">
            <v>PETÉN</v>
          </cell>
          <cell r="E26">
            <v>17621</v>
          </cell>
        </row>
        <row r="27">
          <cell r="A27" t="str">
            <v>TOTAL</v>
          </cell>
          <cell r="E27">
            <v>96199</v>
          </cell>
        </row>
      </sheetData>
      <sheetData sheetId="1">
        <row r="6">
          <cell r="B6" t="str">
            <v>Número de Plantas</v>
          </cell>
        </row>
        <row r="7">
          <cell r="A7" t="str">
            <v>Baja Verapaz</v>
          </cell>
          <cell r="B7">
            <v>20000</v>
          </cell>
        </row>
        <row r="8">
          <cell r="A8" t="str">
            <v>Alta Verapaz</v>
          </cell>
          <cell r="B8">
            <v>30742</v>
          </cell>
        </row>
        <row r="9">
          <cell r="A9" t="str">
            <v>Zacapa</v>
          </cell>
          <cell r="B9">
            <v>8000</v>
          </cell>
        </row>
        <row r="10">
          <cell r="A10" t="str">
            <v>Chiquimula</v>
          </cell>
          <cell r="B10">
            <v>30000</v>
          </cell>
        </row>
        <row r="11">
          <cell r="A11" t="str">
            <v>El Progreso</v>
          </cell>
          <cell r="B11">
            <v>38000</v>
          </cell>
        </row>
        <row r="12">
          <cell r="A12" t="str">
            <v>Izabal</v>
          </cell>
          <cell r="B12">
            <v>8000</v>
          </cell>
        </row>
        <row r="13">
          <cell r="A13" t="str">
            <v>Jalapa</v>
          </cell>
          <cell r="B13">
            <v>3685</v>
          </cell>
        </row>
        <row r="14">
          <cell r="A14" t="str">
            <v>Jutiapa</v>
          </cell>
          <cell r="B14">
            <v>14000</v>
          </cell>
        </row>
        <row r="15">
          <cell r="A15" t="str">
            <v>Santa Rosa</v>
          </cell>
          <cell r="B15">
            <v>14500</v>
          </cell>
        </row>
        <row r="16">
          <cell r="A16" t="str">
            <v>Escuintla</v>
          </cell>
          <cell r="B16">
            <v>13594</v>
          </cell>
        </row>
        <row r="17">
          <cell r="A17" t="str">
            <v>Sacatepéquez</v>
          </cell>
          <cell r="B17">
            <v>35000</v>
          </cell>
        </row>
        <row r="18">
          <cell r="A18" t="str">
            <v>Chimaltenango</v>
          </cell>
          <cell r="B18">
            <v>33000</v>
          </cell>
        </row>
        <row r="19">
          <cell r="A19" t="str">
            <v>Totonicapán</v>
          </cell>
          <cell r="B19">
            <v>93000</v>
          </cell>
        </row>
        <row r="20">
          <cell r="A20" t="str">
            <v>Quetzaltenango</v>
          </cell>
          <cell r="B20">
            <v>65000</v>
          </cell>
        </row>
        <row r="21">
          <cell r="A21" t="str">
            <v>San Marcos</v>
          </cell>
          <cell r="B21">
            <v>19165</v>
          </cell>
        </row>
        <row r="22">
          <cell r="A22" t="str">
            <v>Sololá</v>
          </cell>
          <cell r="B22">
            <v>5000</v>
          </cell>
        </row>
        <row r="23">
          <cell r="A23" t="str">
            <v>Retalhuleu</v>
          </cell>
          <cell r="B23">
            <v>6640</v>
          </cell>
        </row>
        <row r="24">
          <cell r="A24" t="str">
            <v>Suchitepéquez</v>
          </cell>
          <cell r="B24">
            <v>17500</v>
          </cell>
        </row>
        <row r="25">
          <cell r="A25" t="str">
            <v>Huehuetenango</v>
          </cell>
          <cell r="B25">
            <v>25700</v>
          </cell>
        </row>
        <row r="26">
          <cell r="A26" t="str">
            <v>Quiché</v>
          </cell>
          <cell r="B26">
            <v>22800</v>
          </cell>
        </row>
        <row r="27">
          <cell r="A27" t="str">
            <v>Petén</v>
          </cell>
          <cell r="B27">
            <v>13222</v>
          </cell>
        </row>
        <row r="28">
          <cell r="A28" t="str">
            <v>ADIMAN</v>
          </cell>
          <cell r="B28">
            <v>10000</v>
          </cell>
        </row>
        <row r="29">
          <cell r="A29" t="str">
            <v>COOP CODEDE S. MARCOS</v>
          </cell>
          <cell r="B29">
            <v>4000</v>
          </cell>
        </row>
      </sheetData>
      <sheetData sheetId="2"/>
      <sheetData sheetId="3">
        <row r="3">
          <cell r="C3" t="str">
            <v>TOTAL 2024</v>
          </cell>
          <cell r="D3" t="str">
            <v>PORCENTAJE</v>
          </cell>
        </row>
        <row r="4">
          <cell r="B4" t="str">
            <v>ALTA VERAPAZ</v>
          </cell>
          <cell r="C4">
            <v>4</v>
          </cell>
          <cell r="D4">
            <v>1</v>
          </cell>
        </row>
        <row r="5">
          <cell r="B5" t="str">
            <v>BAJA VERAPAZ</v>
          </cell>
          <cell r="C5">
            <v>8</v>
          </cell>
          <cell r="D5">
            <v>1</v>
          </cell>
        </row>
        <row r="6">
          <cell r="B6" t="str">
            <v>IZABAL</v>
          </cell>
          <cell r="C6">
            <v>5</v>
          </cell>
          <cell r="D6">
            <v>80</v>
          </cell>
        </row>
        <row r="7">
          <cell r="B7" t="str">
            <v>EL PROGRESO</v>
          </cell>
          <cell r="C7">
            <v>11</v>
          </cell>
          <cell r="D7">
            <v>0.9</v>
          </cell>
        </row>
        <row r="8">
          <cell r="B8" t="str">
            <v>ZACAPA</v>
          </cell>
          <cell r="C8">
            <v>3</v>
          </cell>
          <cell r="D8">
            <v>1</v>
          </cell>
        </row>
        <row r="9">
          <cell r="B9" t="str">
            <v>CHIQUIMULA</v>
          </cell>
          <cell r="C9">
            <v>4</v>
          </cell>
          <cell r="D9">
            <v>1</v>
          </cell>
        </row>
        <row r="10">
          <cell r="B10" t="str">
            <v>SANTA ROSA</v>
          </cell>
          <cell r="C10">
            <v>2</v>
          </cell>
          <cell r="D10">
            <v>0.16600000000000001</v>
          </cell>
        </row>
        <row r="11">
          <cell r="B11" t="str">
            <v>JUTIAPA</v>
          </cell>
          <cell r="C11">
            <v>4</v>
          </cell>
          <cell r="D11">
            <v>1</v>
          </cell>
        </row>
        <row r="12">
          <cell r="B12" t="str">
            <v>JALAPA</v>
          </cell>
          <cell r="C12">
            <v>4</v>
          </cell>
          <cell r="D12">
            <v>1</v>
          </cell>
        </row>
        <row r="13">
          <cell r="B13" t="str">
            <v>ESCUINTLA</v>
          </cell>
          <cell r="C13">
            <v>0</v>
          </cell>
          <cell r="D13">
            <v>0</v>
          </cell>
        </row>
        <row r="14">
          <cell r="B14" t="str">
            <v>SACATEPÉQUEZ</v>
          </cell>
          <cell r="C14">
            <v>0</v>
          </cell>
          <cell r="D14">
            <v>0</v>
          </cell>
        </row>
        <row r="15">
          <cell r="B15" t="str">
            <v>CHIMALTENANGO</v>
          </cell>
          <cell r="C15">
            <v>10</v>
          </cell>
          <cell r="D15">
            <v>1</v>
          </cell>
        </row>
        <row r="16">
          <cell r="B16" t="str">
            <v>QUETZALTENANGO</v>
          </cell>
          <cell r="C16">
            <v>1</v>
          </cell>
        </row>
        <row r="17">
          <cell r="B17" t="str">
            <v>SAN MARCOS</v>
          </cell>
          <cell r="C17">
            <v>5</v>
          </cell>
          <cell r="D17">
            <v>1</v>
          </cell>
        </row>
        <row r="18">
          <cell r="B18" t="str">
            <v>SOLOLÁ</v>
          </cell>
          <cell r="C18">
            <v>36</v>
          </cell>
          <cell r="D18">
            <v>1</v>
          </cell>
        </row>
        <row r="19">
          <cell r="B19" t="str">
            <v>TOTONICAPAN</v>
          </cell>
        </row>
        <row r="20">
          <cell r="B20" t="str">
            <v>RETALHULEU</v>
          </cell>
          <cell r="C20">
            <v>5</v>
          </cell>
          <cell r="D20">
            <v>90</v>
          </cell>
        </row>
        <row r="21">
          <cell r="B21" t="str">
            <v>SUCHITEPÉQUEZ</v>
          </cell>
        </row>
        <row r="22">
          <cell r="B22" t="str">
            <v>QUICHÉ</v>
          </cell>
          <cell r="C22">
            <v>4</v>
          </cell>
          <cell r="D22">
            <v>100</v>
          </cell>
        </row>
        <row r="23">
          <cell r="B23" t="str">
            <v>HUEHUETENANGO</v>
          </cell>
          <cell r="C23">
            <v>7</v>
          </cell>
          <cell r="D23">
            <v>0.6</v>
          </cell>
        </row>
        <row r="24">
          <cell r="B24" t="str">
            <v>PETÉN</v>
          </cell>
          <cell r="C24">
            <v>5</v>
          </cell>
          <cell r="D24">
            <v>100</v>
          </cell>
        </row>
      </sheetData>
      <sheetData sheetId="4">
        <row r="4">
          <cell r="H4" t="str">
            <v>TOTAL</v>
          </cell>
          <cell r="I4" t="str">
            <v>PORCENTAJE</v>
          </cell>
        </row>
        <row r="5">
          <cell r="B5" t="str">
            <v>ALTA VERAPAZ</v>
          </cell>
          <cell r="H5">
            <v>10</v>
          </cell>
          <cell r="I5">
            <v>1</v>
          </cell>
        </row>
        <row r="6">
          <cell r="B6" t="str">
            <v>BAJA VERAPAZ</v>
          </cell>
          <cell r="H6">
            <v>6</v>
          </cell>
          <cell r="I6">
            <v>1</v>
          </cell>
        </row>
        <row r="7">
          <cell r="B7" t="str">
            <v>IZABAL</v>
          </cell>
          <cell r="I7">
            <v>0</v>
          </cell>
        </row>
        <row r="8">
          <cell r="B8" t="str">
            <v>EL PROGRESO</v>
          </cell>
          <cell r="H8">
            <v>10</v>
          </cell>
          <cell r="I8">
            <v>1</v>
          </cell>
        </row>
        <row r="9">
          <cell r="B9" t="str">
            <v>ZACAPA</v>
          </cell>
          <cell r="H9">
            <v>3</v>
          </cell>
          <cell r="I9">
            <v>1</v>
          </cell>
        </row>
        <row r="10">
          <cell r="B10" t="str">
            <v>CHIQUIMULA</v>
          </cell>
          <cell r="H10">
            <v>11</v>
          </cell>
          <cell r="I10">
            <v>1</v>
          </cell>
        </row>
        <row r="11">
          <cell r="B11" t="str">
            <v>SANTA ROSA</v>
          </cell>
          <cell r="H11">
            <v>8</v>
          </cell>
          <cell r="I11">
            <v>1</v>
          </cell>
        </row>
        <row r="12">
          <cell r="B12" t="str">
            <v>JUTIAPA</v>
          </cell>
          <cell r="H12">
            <v>4</v>
          </cell>
          <cell r="I12">
            <v>1</v>
          </cell>
        </row>
        <row r="13">
          <cell r="B13" t="str">
            <v>JALAPA</v>
          </cell>
          <cell r="H13">
            <v>2</v>
          </cell>
          <cell r="I13">
            <v>1</v>
          </cell>
        </row>
        <row r="14">
          <cell r="B14" t="str">
            <v>ESCUINTLA</v>
          </cell>
          <cell r="H14">
            <v>10</v>
          </cell>
          <cell r="I14">
            <v>1</v>
          </cell>
        </row>
        <row r="15">
          <cell r="B15" t="str">
            <v>SACATEPÉQUEZ</v>
          </cell>
          <cell r="H15">
            <v>2</v>
          </cell>
          <cell r="I15">
            <v>1</v>
          </cell>
        </row>
        <row r="16">
          <cell r="B16" t="str">
            <v>CHIMALTENANGO</v>
          </cell>
          <cell r="H16">
            <v>3</v>
          </cell>
          <cell r="I16">
            <v>1</v>
          </cell>
        </row>
        <row r="17">
          <cell r="B17" t="str">
            <v>QUETZALTENANGO</v>
          </cell>
          <cell r="H17">
            <v>12</v>
          </cell>
          <cell r="I17">
            <v>1</v>
          </cell>
        </row>
        <row r="18">
          <cell r="B18" t="str">
            <v>SAN MARCOS</v>
          </cell>
          <cell r="H18">
            <v>3</v>
          </cell>
          <cell r="I18">
            <v>1</v>
          </cell>
        </row>
        <row r="19">
          <cell r="B19" t="str">
            <v>SOLOLÁ</v>
          </cell>
          <cell r="H19">
            <v>0</v>
          </cell>
          <cell r="I19">
            <v>1</v>
          </cell>
        </row>
        <row r="20">
          <cell r="H20" t="str">
            <v>TOTAL</v>
          </cell>
        </row>
        <row r="21">
          <cell r="A21">
            <v>1</v>
          </cell>
          <cell r="B21" t="str">
            <v>San Marcos La Laguna</v>
          </cell>
          <cell r="H21">
            <v>4</v>
          </cell>
        </row>
        <row r="22">
          <cell r="A22">
            <v>2</v>
          </cell>
          <cell r="B22" t="str">
            <v>Santa Cruz La Laguna</v>
          </cell>
          <cell r="H22">
            <v>1</v>
          </cell>
        </row>
        <row r="23">
          <cell r="A23">
            <v>3</v>
          </cell>
          <cell r="B23" t="str">
            <v>Santiago Atitlán</v>
          </cell>
          <cell r="H23">
            <v>2</v>
          </cell>
        </row>
        <row r="24">
          <cell r="A24">
            <v>4</v>
          </cell>
          <cell r="B24" t="str">
            <v>Panajachel</v>
          </cell>
          <cell r="H24">
            <v>1</v>
          </cell>
        </row>
        <row r="25">
          <cell r="A25" t="str">
            <v>TOTAL</v>
          </cell>
          <cell r="H25">
            <v>8</v>
          </cell>
        </row>
        <row r="26">
          <cell r="A26" t="str">
            <v>Porcentaje</v>
          </cell>
          <cell r="H26">
            <v>1</v>
          </cell>
        </row>
        <row r="27">
          <cell r="A27">
            <v>16</v>
          </cell>
          <cell r="B27" t="str">
            <v>TOTONICAPAN</v>
          </cell>
          <cell r="H27">
            <v>0</v>
          </cell>
          <cell r="I27">
            <v>0</v>
          </cell>
        </row>
        <row r="28">
          <cell r="A28">
            <v>17</v>
          </cell>
          <cell r="B28" t="str">
            <v>RETALHULEU</v>
          </cell>
          <cell r="H28">
            <v>0</v>
          </cell>
          <cell r="I28">
            <v>100</v>
          </cell>
        </row>
        <row r="29">
          <cell r="A29">
            <v>18</v>
          </cell>
          <cell r="B29" t="str">
            <v>SUCHITEPÉQUEZ</v>
          </cell>
        </row>
        <row r="30">
          <cell r="A30">
            <v>19</v>
          </cell>
          <cell r="B30" t="str">
            <v>QUICHÉ</v>
          </cell>
          <cell r="H30">
            <v>4</v>
          </cell>
          <cell r="I30">
            <v>100</v>
          </cell>
        </row>
        <row r="31">
          <cell r="A31">
            <v>20</v>
          </cell>
          <cell r="B31" t="str">
            <v>HUEHUETENANGO</v>
          </cell>
          <cell r="H31">
            <v>1</v>
          </cell>
          <cell r="I31">
            <v>100</v>
          </cell>
        </row>
        <row r="32">
          <cell r="A32">
            <v>21</v>
          </cell>
          <cell r="B32" t="str">
            <v>PETÉN</v>
          </cell>
          <cell r="H32">
            <v>16</v>
          </cell>
          <cell r="I32">
            <v>100</v>
          </cell>
        </row>
      </sheetData>
      <sheetData sheetId="5"/>
      <sheetData sheetId="6">
        <row r="3">
          <cell r="H3" t="str">
            <v>TOTAL</v>
          </cell>
        </row>
        <row r="4">
          <cell r="B4" t="str">
            <v>ALTA VERAPAZ</v>
          </cell>
          <cell r="H4">
            <v>1505</v>
          </cell>
        </row>
        <row r="5">
          <cell r="B5" t="str">
            <v>BAJA VERAPAZ</v>
          </cell>
          <cell r="H5">
            <v>279</v>
          </cell>
        </row>
        <row r="6">
          <cell r="B6" t="str">
            <v>IZABAL</v>
          </cell>
          <cell r="H6">
            <v>565</v>
          </cell>
        </row>
        <row r="7">
          <cell r="B7" t="str">
            <v>ZACAPA</v>
          </cell>
          <cell r="H7">
            <v>153</v>
          </cell>
        </row>
        <row r="8">
          <cell r="B8" t="str">
            <v>CHIQUIMULA</v>
          </cell>
          <cell r="H8">
            <v>407</v>
          </cell>
        </row>
        <row r="9">
          <cell r="B9" t="str">
            <v>EL PROGRESO</v>
          </cell>
          <cell r="H9">
            <v>239</v>
          </cell>
        </row>
        <row r="10">
          <cell r="B10" t="str">
            <v>JALAPA</v>
          </cell>
          <cell r="H10">
            <v>255</v>
          </cell>
        </row>
        <row r="11">
          <cell r="B11" t="str">
            <v>JUTIAPA</v>
          </cell>
          <cell r="H11">
            <v>599</v>
          </cell>
        </row>
        <row r="12">
          <cell r="B12" t="str">
            <v>SANTA ROSA</v>
          </cell>
          <cell r="H12">
            <v>515</v>
          </cell>
        </row>
        <row r="13">
          <cell r="B13" t="str">
            <v>ESCUINTLA</v>
          </cell>
          <cell r="H13">
            <v>765</v>
          </cell>
        </row>
        <row r="14">
          <cell r="B14" t="str">
            <v>CHIMALTENANGO</v>
          </cell>
          <cell r="H14">
            <v>53</v>
          </cell>
        </row>
        <row r="15">
          <cell r="B15" t="str">
            <v>SACATEPEQUEZ</v>
          </cell>
          <cell r="H15">
            <v>543</v>
          </cell>
        </row>
        <row r="16">
          <cell r="B16" t="str">
            <v>QUETZALTENANGO</v>
          </cell>
          <cell r="H16">
            <v>2362</v>
          </cell>
        </row>
        <row r="17">
          <cell r="B17" t="str">
            <v>SOLOLA</v>
          </cell>
          <cell r="H17">
            <v>407</v>
          </cell>
        </row>
        <row r="18">
          <cell r="B18" t="str">
            <v>TOTONICAPAN</v>
          </cell>
          <cell r="H18">
            <v>454</v>
          </cell>
        </row>
        <row r="19">
          <cell r="B19" t="str">
            <v>SAN MARCOS</v>
          </cell>
          <cell r="H19">
            <v>680</v>
          </cell>
        </row>
        <row r="20">
          <cell r="B20" t="str">
            <v>SUCHITEPEQUEZ</v>
          </cell>
          <cell r="H20">
            <v>810</v>
          </cell>
        </row>
        <row r="21">
          <cell r="B21" t="str">
            <v>RETALHULEU</v>
          </cell>
          <cell r="H21">
            <v>434</v>
          </cell>
        </row>
        <row r="22">
          <cell r="B22" t="str">
            <v>HUEHUETENANGO</v>
          </cell>
          <cell r="H22">
            <v>584</v>
          </cell>
        </row>
        <row r="23">
          <cell r="B23" t="str">
            <v>QUICHE</v>
          </cell>
          <cell r="H23">
            <v>694</v>
          </cell>
        </row>
        <row r="24">
          <cell r="B24" t="str">
            <v>PETEN</v>
          </cell>
          <cell r="H24">
            <v>912</v>
          </cell>
        </row>
        <row r="25">
          <cell r="B25" t="str">
            <v>TOTAL</v>
          </cell>
          <cell r="H25">
            <v>13215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41A48-0169-468C-ACB1-888BEB537671}">
  <dimension ref="A2:N747"/>
  <sheetViews>
    <sheetView tabSelected="1" zoomScale="46" zoomScaleNormal="46" workbookViewId="0">
      <selection activeCell="K734" sqref="K734"/>
    </sheetView>
  </sheetViews>
  <sheetFormatPr baseColWidth="10" defaultRowHeight="15" x14ac:dyDescent="0.25"/>
  <cols>
    <col min="2" max="2" width="22.28515625" customWidth="1"/>
    <col min="3" max="3" width="31.42578125" customWidth="1"/>
    <col min="4" max="4" width="27.42578125" customWidth="1"/>
    <col min="5" max="5" width="34.28515625" customWidth="1"/>
  </cols>
  <sheetData>
    <row r="2" spans="1:5" ht="17.25" x14ac:dyDescent="0.3">
      <c r="A2" s="1" t="s">
        <v>0</v>
      </c>
      <c r="B2" s="2"/>
      <c r="C2" s="2"/>
      <c r="D2" s="2"/>
      <c r="E2" s="2"/>
    </row>
    <row r="3" spans="1:5" ht="17.25" x14ac:dyDescent="0.3">
      <c r="A3" s="3" t="s">
        <v>1</v>
      </c>
      <c r="B3" s="2"/>
      <c r="C3" s="2"/>
      <c r="D3" s="2"/>
      <c r="E3" s="2"/>
    </row>
    <row r="5" spans="1:5" ht="51" x14ac:dyDescent="0.25">
      <c r="A5" s="4" t="s">
        <v>2</v>
      </c>
      <c r="B5" s="5" t="s">
        <v>3</v>
      </c>
      <c r="C5" s="5" t="s">
        <v>4</v>
      </c>
      <c r="D5" s="5" t="s">
        <v>5</v>
      </c>
      <c r="E5" s="6" t="s">
        <v>6</v>
      </c>
    </row>
    <row r="6" spans="1:5" ht="38.25" x14ac:dyDescent="0.25">
      <c r="A6" s="7"/>
      <c r="B6" s="8" t="s">
        <v>7</v>
      </c>
      <c r="C6" s="8" t="s">
        <v>7</v>
      </c>
      <c r="D6" s="8" t="s">
        <v>7</v>
      </c>
      <c r="E6" s="9"/>
    </row>
    <row r="7" spans="1:5" x14ac:dyDescent="0.25">
      <c r="A7" s="10" t="s">
        <v>8</v>
      </c>
      <c r="B7" s="11">
        <v>1400</v>
      </c>
      <c r="C7" s="11">
        <v>3616</v>
      </c>
      <c r="D7" s="11">
        <v>815</v>
      </c>
      <c r="E7" s="12">
        <f t="shared" ref="E7:E8" si="0">D7+C7+B7</f>
        <v>5831</v>
      </c>
    </row>
    <row r="8" spans="1:5" x14ac:dyDescent="0.25">
      <c r="A8" s="10" t="s">
        <v>9</v>
      </c>
      <c r="B8" s="11">
        <v>250</v>
      </c>
      <c r="C8" s="11">
        <v>1735</v>
      </c>
      <c r="D8" s="11">
        <v>500</v>
      </c>
      <c r="E8" s="13">
        <f t="shared" si="0"/>
        <v>2485</v>
      </c>
    </row>
    <row r="9" spans="1:5" x14ac:dyDescent="0.25">
      <c r="A9" s="10" t="s">
        <v>10</v>
      </c>
      <c r="B9" s="11">
        <v>95</v>
      </c>
      <c r="C9" s="11">
        <v>3200</v>
      </c>
      <c r="D9" s="11">
        <v>625</v>
      </c>
      <c r="E9" s="13">
        <v>3920</v>
      </c>
    </row>
    <row r="10" spans="1:5" x14ac:dyDescent="0.25">
      <c r="A10" s="10" t="s">
        <v>11</v>
      </c>
      <c r="B10" s="14">
        <v>30</v>
      </c>
      <c r="C10" s="14">
        <v>2139</v>
      </c>
      <c r="D10" s="15">
        <v>549</v>
      </c>
      <c r="E10" s="16">
        <f t="shared" ref="E10:E11" si="1">B10+C10+D10</f>
        <v>2718</v>
      </c>
    </row>
    <row r="11" spans="1:5" x14ac:dyDescent="0.25">
      <c r="A11" s="10" t="s">
        <v>12</v>
      </c>
      <c r="B11" s="14">
        <v>188</v>
      </c>
      <c r="C11" s="14">
        <v>1800</v>
      </c>
      <c r="D11" s="14">
        <v>100</v>
      </c>
      <c r="E11" s="13">
        <f t="shared" si="1"/>
        <v>2088</v>
      </c>
    </row>
    <row r="12" spans="1:5" x14ac:dyDescent="0.25">
      <c r="A12" s="10" t="s">
        <v>13</v>
      </c>
      <c r="B12" s="14">
        <v>35</v>
      </c>
      <c r="C12" s="14">
        <v>2005</v>
      </c>
      <c r="D12" s="14">
        <v>236</v>
      </c>
      <c r="E12" s="14">
        <f t="shared" ref="E12:E13" si="2">SUM(B12:D12)</f>
        <v>2276</v>
      </c>
    </row>
    <row r="13" spans="1:5" x14ac:dyDescent="0.25">
      <c r="A13" s="10" t="s">
        <v>14</v>
      </c>
      <c r="B13" s="14">
        <v>208</v>
      </c>
      <c r="C13" s="14">
        <v>1265</v>
      </c>
      <c r="D13" s="14">
        <v>853</v>
      </c>
      <c r="E13" s="14">
        <f t="shared" si="2"/>
        <v>2326</v>
      </c>
    </row>
    <row r="14" spans="1:5" x14ac:dyDescent="0.25">
      <c r="A14" s="10" t="s">
        <v>15</v>
      </c>
      <c r="B14" s="14">
        <v>159</v>
      </c>
      <c r="C14" s="14">
        <v>2789</v>
      </c>
      <c r="D14" s="14">
        <v>88</v>
      </c>
      <c r="E14" s="14">
        <f>(B14+C14+D14)</f>
        <v>3036</v>
      </c>
    </row>
    <row r="15" spans="1:5" x14ac:dyDescent="0.25">
      <c r="A15" s="10" t="s">
        <v>16</v>
      </c>
      <c r="B15" s="14">
        <v>187</v>
      </c>
      <c r="C15" s="14">
        <v>3595</v>
      </c>
      <c r="D15" s="14">
        <v>689</v>
      </c>
      <c r="E15" s="14">
        <v>4471</v>
      </c>
    </row>
    <row r="16" spans="1:5" x14ac:dyDescent="0.25">
      <c r="A16" s="10" t="s">
        <v>17</v>
      </c>
      <c r="B16" s="14">
        <v>244</v>
      </c>
      <c r="C16" s="14">
        <v>1465</v>
      </c>
      <c r="D16" s="14">
        <v>551</v>
      </c>
      <c r="E16" s="14">
        <f>SUM(B16:D16)</f>
        <v>2260</v>
      </c>
    </row>
    <row r="17" spans="1:5" x14ac:dyDescent="0.25">
      <c r="A17" s="10" t="s">
        <v>18</v>
      </c>
      <c r="B17" s="14">
        <v>0</v>
      </c>
      <c r="C17" s="14">
        <v>1560</v>
      </c>
      <c r="D17" s="14">
        <v>20</v>
      </c>
      <c r="E17" s="14">
        <v>1580</v>
      </c>
    </row>
    <row r="18" spans="1:5" x14ac:dyDescent="0.25">
      <c r="A18" s="10" t="s">
        <v>19</v>
      </c>
      <c r="B18" s="14">
        <v>72</v>
      </c>
      <c r="C18" s="14">
        <v>1825</v>
      </c>
      <c r="D18" s="14">
        <v>309</v>
      </c>
      <c r="E18" s="14">
        <v>2206</v>
      </c>
    </row>
    <row r="19" spans="1:5" x14ac:dyDescent="0.25">
      <c r="A19" s="10" t="s">
        <v>20</v>
      </c>
      <c r="B19" s="14">
        <v>210</v>
      </c>
      <c r="C19" s="14">
        <v>1605</v>
      </c>
      <c r="D19" s="14">
        <v>532</v>
      </c>
      <c r="E19" s="17">
        <f>SUM(B19:D19)</f>
        <v>2347</v>
      </c>
    </row>
    <row r="20" spans="1:5" x14ac:dyDescent="0.25">
      <c r="A20" s="10" t="s">
        <v>21</v>
      </c>
      <c r="B20" s="14">
        <v>439</v>
      </c>
      <c r="C20" s="14">
        <v>16149</v>
      </c>
      <c r="D20" s="14">
        <v>2137</v>
      </c>
      <c r="E20" s="14">
        <v>18725</v>
      </c>
    </row>
    <row r="21" spans="1:5" x14ac:dyDescent="0.25">
      <c r="A21" s="10" t="s">
        <v>22</v>
      </c>
      <c r="B21" s="14">
        <v>88</v>
      </c>
      <c r="C21" s="14">
        <v>3539</v>
      </c>
      <c r="D21" s="14">
        <v>474</v>
      </c>
      <c r="E21" s="14">
        <v>4101</v>
      </c>
    </row>
    <row r="22" spans="1:5" x14ac:dyDescent="0.25">
      <c r="A22" s="10" t="s">
        <v>23</v>
      </c>
      <c r="B22" s="14">
        <v>54</v>
      </c>
      <c r="C22" s="14">
        <v>2363</v>
      </c>
      <c r="D22" s="14">
        <v>1241</v>
      </c>
      <c r="E22" s="14">
        <v>3658</v>
      </c>
    </row>
    <row r="23" spans="1:5" x14ac:dyDescent="0.25">
      <c r="A23" s="10" t="s">
        <v>24</v>
      </c>
      <c r="B23" s="14">
        <v>0</v>
      </c>
      <c r="C23" s="14">
        <v>3456</v>
      </c>
      <c r="D23" s="14">
        <v>500</v>
      </c>
      <c r="E23" s="14">
        <v>3956</v>
      </c>
    </row>
    <row r="24" spans="1:5" x14ac:dyDescent="0.25">
      <c r="A24" s="10" t="s">
        <v>25</v>
      </c>
      <c r="B24" s="14">
        <v>100</v>
      </c>
      <c r="C24" s="14">
        <v>3600</v>
      </c>
      <c r="D24" s="14">
        <v>500</v>
      </c>
      <c r="E24" s="14">
        <v>4200</v>
      </c>
    </row>
    <row r="25" spans="1:5" x14ac:dyDescent="0.25">
      <c r="A25" s="10" t="s">
        <v>26</v>
      </c>
      <c r="B25" s="14">
        <v>0</v>
      </c>
      <c r="C25" s="14">
        <v>3225</v>
      </c>
      <c r="D25" s="14">
        <v>500</v>
      </c>
      <c r="E25" s="14">
        <v>3725</v>
      </c>
    </row>
    <row r="26" spans="1:5" x14ac:dyDescent="0.25">
      <c r="A26" s="10" t="s">
        <v>27</v>
      </c>
      <c r="B26" s="14">
        <v>18</v>
      </c>
      <c r="C26" s="14">
        <v>2147</v>
      </c>
      <c r="D26" s="14">
        <v>504</v>
      </c>
      <c r="E26" s="14">
        <f>SUM(B26:D26)</f>
        <v>2669</v>
      </c>
    </row>
    <row r="27" spans="1:5" ht="15.75" thickBot="1" x14ac:dyDescent="0.3">
      <c r="A27" s="18" t="s">
        <v>28</v>
      </c>
      <c r="B27" s="19">
        <v>204</v>
      </c>
      <c r="C27" s="19">
        <v>15920</v>
      </c>
      <c r="D27" s="19">
        <v>1497</v>
      </c>
      <c r="E27" s="19">
        <v>17621</v>
      </c>
    </row>
    <row r="28" spans="1:5" ht="15.75" thickBot="1" x14ac:dyDescent="0.3">
      <c r="A28" s="20" t="s">
        <v>29</v>
      </c>
      <c r="B28" s="21">
        <f>SUM(B7:B27)</f>
        <v>3981</v>
      </c>
      <c r="C28" s="21">
        <f>SUM(C7:C27)</f>
        <v>78998</v>
      </c>
      <c r="D28" s="21">
        <f>SUM(D7:D27)</f>
        <v>13220</v>
      </c>
      <c r="E28" s="21">
        <f>SUM(E7:E27)</f>
        <v>96199</v>
      </c>
    </row>
    <row r="55" spans="1:3" ht="15.75" x14ac:dyDescent="0.25">
      <c r="A55" s="22" t="s">
        <v>30</v>
      </c>
      <c r="B55" s="23"/>
      <c r="C55" s="23"/>
    </row>
    <row r="56" spans="1:3" ht="15.75" x14ac:dyDescent="0.25">
      <c r="A56" s="24" t="s">
        <v>31</v>
      </c>
      <c r="B56" s="24"/>
      <c r="C56" s="24"/>
    </row>
    <row r="58" spans="1:3" x14ac:dyDescent="0.25">
      <c r="A58" s="25"/>
      <c r="B58" s="25"/>
      <c r="C58" s="25"/>
    </row>
    <row r="59" spans="1:3" ht="15.75" x14ac:dyDescent="0.25">
      <c r="B59" s="26" t="s">
        <v>32</v>
      </c>
      <c r="C59" s="27"/>
    </row>
    <row r="60" spans="1:3" ht="15.75" x14ac:dyDescent="0.25">
      <c r="A60" s="28" t="s">
        <v>2</v>
      </c>
      <c r="B60" s="29" t="s">
        <v>33</v>
      </c>
      <c r="C60" s="29" t="s">
        <v>34</v>
      </c>
    </row>
    <row r="61" spans="1:3" x14ac:dyDescent="0.25">
      <c r="A61" s="30" t="s">
        <v>35</v>
      </c>
      <c r="B61" s="31">
        <v>20000</v>
      </c>
      <c r="C61" s="32">
        <v>18</v>
      </c>
    </row>
    <row r="62" spans="1:3" x14ac:dyDescent="0.25">
      <c r="A62" s="30" t="s">
        <v>36</v>
      </c>
      <c r="B62" s="31">
        <v>30742</v>
      </c>
      <c r="C62" s="33">
        <v>28.49</v>
      </c>
    </row>
    <row r="63" spans="1:3" x14ac:dyDescent="0.25">
      <c r="A63" s="30" t="s">
        <v>37</v>
      </c>
      <c r="B63" s="31">
        <v>8000</v>
      </c>
      <c r="C63" s="32">
        <v>8</v>
      </c>
    </row>
    <row r="64" spans="1:3" x14ac:dyDescent="0.25">
      <c r="A64" s="30" t="s">
        <v>38</v>
      </c>
      <c r="B64" s="31">
        <v>30000</v>
      </c>
      <c r="C64" s="32">
        <v>25</v>
      </c>
    </row>
    <row r="65" spans="1:3" x14ac:dyDescent="0.25">
      <c r="A65" s="30" t="s">
        <v>39</v>
      </c>
      <c r="B65" s="31">
        <v>38000</v>
      </c>
      <c r="C65" s="32">
        <v>37</v>
      </c>
    </row>
    <row r="66" spans="1:3" x14ac:dyDescent="0.25">
      <c r="A66" s="30" t="s">
        <v>40</v>
      </c>
      <c r="B66" s="31">
        <v>8000</v>
      </c>
      <c r="C66" s="32">
        <v>9</v>
      </c>
    </row>
    <row r="67" spans="1:3" x14ac:dyDescent="0.25">
      <c r="A67" s="30" t="s">
        <v>41</v>
      </c>
      <c r="B67" s="31">
        <v>3685</v>
      </c>
      <c r="C67" s="33">
        <v>3.32</v>
      </c>
    </row>
    <row r="68" spans="1:3" x14ac:dyDescent="0.25">
      <c r="A68" s="30" t="s">
        <v>42</v>
      </c>
      <c r="B68" s="31">
        <v>14000</v>
      </c>
      <c r="C68" s="32">
        <v>14</v>
      </c>
    </row>
    <row r="69" spans="1:3" x14ac:dyDescent="0.25">
      <c r="A69" s="30" t="s">
        <v>43</v>
      </c>
      <c r="B69" s="31">
        <v>14500</v>
      </c>
      <c r="C69" s="32">
        <v>14.52</v>
      </c>
    </row>
    <row r="70" spans="1:3" x14ac:dyDescent="0.25">
      <c r="A70" s="30" t="s">
        <v>44</v>
      </c>
      <c r="B70" s="31">
        <v>13594</v>
      </c>
      <c r="C70" s="32">
        <v>45969</v>
      </c>
    </row>
    <row r="71" spans="1:3" x14ac:dyDescent="0.25">
      <c r="A71" s="30" t="s">
        <v>45</v>
      </c>
      <c r="B71" s="31">
        <v>35000</v>
      </c>
      <c r="C71" s="32">
        <v>36</v>
      </c>
    </row>
    <row r="72" spans="1:3" x14ac:dyDescent="0.25">
      <c r="A72" s="30" t="s">
        <v>46</v>
      </c>
      <c r="B72" s="31">
        <v>33000</v>
      </c>
      <c r="C72" s="32">
        <v>29</v>
      </c>
    </row>
    <row r="73" spans="1:3" x14ac:dyDescent="0.25">
      <c r="A73" s="30" t="s">
        <v>47</v>
      </c>
      <c r="B73" s="31">
        <v>93000</v>
      </c>
      <c r="C73" s="32">
        <v>84.5</v>
      </c>
    </row>
    <row r="74" spans="1:3" x14ac:dyDescent="0.25">
      <c r="A74" s="30" t="s">
        <v>48</v>
      </c>
      <c r="B74" s="31">
        <v>65000</v>
      </c>
      <c r="C74" s="32">
        <v>58.5</v>
      </c>
    </row>
    <row r="75" spans="1:3" x14ac:dyDescent="0.25">
      <c r="A75" s="30" t="s">
        <v>49</v>
      </c>
      <c r="B75" s="34">
        <v>19165</v>
      </c>
      <c r="C75" s="35">
        <v>17.25</v>
      </c>
    </row>
    <row r="76" spans="1:3" x14ac:dyDescent="0.25">
      <c r="A76" s="30" t="s">
        <v>50</v>
      </c>
      <c r="B76" s="31">
        <v>5000</v>
      </c>
      <c r="C76" s="32">
        <v>45781</v>
      </c>
    </row>
    <row r="77" spans="1:3" x14ac:dyDescent="0.25">
      <c r="A77" s="30" t="s">
        <v>51</v>
      </c>
      <c r="B77" s="31">
        <v>6640</v>
      </c>
      <c r="C77" s="32">
        <v>8.8000000000000007</v>
      </c>
    </row>
    <row r="78" spans="1:3" x14ac:dyDescent="0.25">
      <c r="A78" s="30" t="s">
        <v>52</v>
      </c>
      <c r="B78" s="31">
        <v>17500</v>
      </c>
      <c r="C78" s="32">
        <v>16</v>
      </c>
    </row>
    <row r="79" spans="1:3" x14ac:dyDescent="0.25">
      <c r="A79" s="30" t="s">
        <v>53</v>
      </c>
      <c r="B79" s="31">
        <v>25700</v>
      </c>
      <c r="C79" s="32">
        <v>23</v>
      </c>
    </row>
    <row r="80" spans="1:3" x14ac:dyDescent="0.25">
      <c r="A80" s="30" t="s">
        <v>54</v>
      </c>
      <c r="B80" s="31">
        <v>22800</v>
      </c>
      <c r="C80" s="32">
        <v>20.65</v>
      </c>
    </row>
    <row r="81" spans="1:3" x14ac:dyDescent="0.25">
      <c r="A81" s="30" t="s">
        <v>55</v>
      </c>
      <c r="B81" s="31">
        <v>13222</v>
      </c>
      <c r="C81" s="32">
        <v>45849</v>
      </c>
    </row>
    <row r="82" spans="1:3" x14ac:dyDescent="0.25">
      <c r="A82" s="30" t="s">
        <v>56</v>
      </c>
      <c r="B82" s="31">
        <v>10000</v>
      </c>
      <c r="C82" s="32">
        <v>9</v>
      </c>
    </row>
    <row r="83" spans="1:3" ht="15.75" thickBot="1" x14ac:dyDescent="0.3">
      <c r="A83" s="36" t="s">
        <v>57</v>
      </c>
      <c r="B83" s="37">
        <v>4000</v>
      </c>
      <c r="C83" s="38">
        <v>3.6</v>
      </c>
    </row>
    <row r="84" spans="1:3" ht="16.5" thickBot="1" x14ac:dyDescent="0.3">
      <c r="A84" s="39" t="s">
        <v>29</v>
      </c>
      <c r="B84" s="40">
        <f>SUM(B61:B83)</f>
        <v>530548</v>
      </c>
      <c r="C84" s="41">
        <v>487.94</v>
      </c>
    </row>
    <row r="113" spans="1:3" ht="18.75" x14ac:dyDescent="0.3">
      <c r="A113" s="42" t="s">
        <v>58</v>
      </c>
      <c r="B113" s="2"/>
      <c r="C113" s="2"/>
    </row>
    <row r="114" spans="1:3" ht="18.75" x14ac:dyDescent="0.3">
      <c r="A114" s="42" t="s">
        <v>59</v>
      </c>
      <c r="B114" s="2"/>
      <c r="C114" s="2"/>
    </row>
    <row r="116" spans="1:3" ht="15.75" x14ac:dyDescent="0.25">
      <c r="A116" s="43" t="s">
        <v>2</v>
      </c>
      <c r="B116" s="44" t="s">
        <v>60</v>
      </c>
      <c r="C116" s="27"/>
    </row>
    <row r="117" spans="1:3" ht="31.5" x14ac:dyDescent="0.25">
      <c r="A117" s="7"/>
      <c r="B117" s="45" t="s">
        <v>61</v>
      </c>
      <c r="C117" s="45" t="s">
        <v>62</v>
      </c>
    </row>
    <row r="118" spans="1:3" x14ac:dyDescent="0.25">
      <c r="A118" s="10" t="s">
        <v>8</v>
      </c>
      <c r="B118" s="31">
        <v>2</v>
      </c>
      <c r="C118" s="31">
        <v>150</v>
      </c>
    </row>
    <row r="119" spans="1:3" x14ac:dyDescent="0.25">
      <c r="A119" s="10" t="s">
        <v>9</v>
      </c>
      <c r="B119" s="31"/>
      <c r="C119" s="31"/>
    </row>
    <row r="120" spans="1:3" x14ac:dyDescent="0.25">
      <c r="A120" s="10" t="s">
        <v>10</v>
      </c>
      <c r="B120" s="31">
        <v>897.66</v>
      </c>
      <c r="C120" s="31">
        <v>100</v>
      </c>
    </row>
    <row r="121" spans="1:3" x14ac:dyDescent="0.25">
      <c r="A121" s="10" t="s">
        <v>11</v>
      </c>
      <c r="B121" s="31" t="s">
        <v>63</v>
      </c>
      <c r="C121" s="31" t="s">
        <v>63</v>
      </c>
    </row>
    <row r="122" spans="1:3" x14ac:dyDescent="0.25">
      <c r="A122" s="10" t="s">
        <v>12</v>
      </c>
      <c r="B122" s="31" t="s">
        <v>63</v>
      </c>
      <c r="C122" s="31" t="s">
        <v>63</v>
      </c>
    </row>
    <row r="123" spans="1:3" x14ac:dyDescent="0.25">
      <c r="A123" s="10" t="s">
        <v>13</v>
      </c>
      <c r="B123" s="31">
        <v>0</v>
      </c>
      <c r="C123" s="31">
        <v>0</v>
      </c>
    </row>
    <row r="124" spans="1:3" x14ac:dyDescent="0.25">
      <c r="A124" s="10" t="s">
        <v>14</v>
      </c>
      <c r="B124" s="31">
        <v>0</v>
      </c>
      <c r="C124" s="31">
        <v>0</v>
      </c>
    </row>
    <row r="125" spans="1:3" x14ac:dyDescent="0.25">
      <c r="A125" s="10" t="s">
        <v>15</v>
      </c>
      <c r="B125" s="31" t="s">
        <v>63</v>
      </c>
      <c r="C125" s="31" t="s">
        <v>63</v>
      </c>
    </row>
    <row r="126" spans="1:3" x14ac:dyDescent="0.25">
      <c r="A126" s="10" t="s">
        <v>16</v>
      </c>
      <c r="B126" s="31" t="s">
        <v>63</v>
      </c>
      <c r="C126" s="31" t="s">
        <v>63</v>
      </c>
    </row>
    <row r="127" spans="1:3" x14ac:dyDescent="0.25">
      <c r="A127" s="10" t="s">
        <v>17</v>
      </c>
      <c r="B127" s="31">
        <v>3.15</v>
      </c>
      <c r="C127" s="31">
        <v>300</v>
      </c>
    </row>
    <row r="128" spans="1:3" x14ac:dyDescent="0.25">
      <c r="A128" s="10" t="s">
        <v>18</v>
      </c>
      <c r="B128" s="31">
        <v>0</v>
      </c>
      <c r="C128" s="31">
        <v>0</v>
      </c>
    </row>
    <row r="129" spans="1:3" x14ac:dyDescent="0.25">
      <c r="A129" s="10" t="s">
        <v>19</v>
      </c>
      <c r="B129" s="31"/>
      <c r="C129" s="31"/>
    </row>
    <row r="130" spans="1:3" x14ac:dyDescent="0.25">
      <c r="A130" s="10" t="s">
        <v>20</v>
      </c>
      <c r="B130" s="31">
        <v>0</v>
      </c>
      <c r="C130" s="31">
        <v>0</v>
      </c>
    </row>
    <row r="131" spans="1:3" x14ac:dyDescent="0.25">
      <c r="A131" s="10" t="s">
        <v>21</v>
      </c>
      <c r="B131" s="31">
        <v>2.9</v>
      </c>
      <c r="C131" s="31">
        <v>200</v>
      </c>
    </row>
    <row r="132" spans="1:3" x14ac:dyDescent="0.25">
      <c r="A132" s="10" t="s">
        <v>22</v>
      </c>
      <c r="B132" s="31" t="s">
        <v>63</v>
      </c>
      <c r="C132" s="31" t="s">
        <v>63</v>
      </c>
    </row>
    <row r="133" spans="1:3" x14ac:dyDescent="0.25">
      <c r="A133" s="10" t="s">
        <v>23</v>
      </c>
      <c r="B133" s="31" t="s">
        <v>63</v>
      </c>
      <c r="C133" s="31" t="s">
        <v>63</v>
      </c>
    </row>
    <row r="134" spans="1:3" x14ac:dyDescent="0.25">
      <c r="A134" s="10" t="s">
        <v>24</v>
      </c>
      <c r="B134" s="31">
        <v>3.5</v>
      </c>
      <c r="C134" s="31">
        <v>80</v>
      </c>
    </row>
    <row r="135" spans="1:3" x14ac:dyDescent="0.25">
      <c r="A135" s="10" t="s">
        <v>25</v>
      </c>
      <c r="B135" s="31">
        <v>1.5</v>
      </c>
      <c r="C135" s="31">
        <v>75</v>
      </c>
    </row>
    <row r="136" spans="1:3" x14ac:dyDescent="0.25">
      <c r="A136" s="10" t="s">
        <v>26</v>
      </c>
      <c r="B136" s="31" t="s">
        <v>63</v>
      </c>
      <c r="C136" s="31" t="s">
        <v>63</v>
      </c>
    </row>
    <row r="137" spans="1:3" x14ac:dyDescent="0.25">
      <c r="A137" s="10" t="s">
        <v>27</v>
      </c>
      <c r="B137" s="31" t="s">
        <v>63</v>
      </c>
      <c r="C137" s="31" t="s">
        <v>63</v>
      </c>
    </row>
    <row r="138" spans="1:3" x14ac:dyDescent="0.25">
      <c r="A138" s="10" t="s">
        <v>28</v>
      </c>
      <c r="B138" s="31" t="s">
        <v>64</v>
      </c>
      <c r="C138" s="31">
        <v>295</v>
      </c>
    </row>
    <row r="175" spans="1:5" ht="18.75" x14ac:dyDescent="0.25">
      <c r="A175" s="75" t="s">
        <v>105</v>
      </c>
      <c r="B175" s="76"/>
      <c r="C175" s="76"/>
      <c r="D175" s="76"/>
      <c r="E175" s="76"/>
    </row>
    <row r="177" spans="1:5" ht="25.5" x14ac:dyDescent="0.25">
      <c r="A177" s="77" t="s">
        <v>66</v>
      </c>
      <c r="B177" s="78" t="s">
        <v>67</v>
      </c>
      <c r="C177" s="78" t="s">
        <v>106</v>
      </c>
      <c r="D177" s="78" t="s">
        <v>72</v>
      </c>
      <c r="E177" s="78" t="s">
        <v>73</v>
      </c>
    </row>
    <row r="178" spans="1:5" ht="51.75" x14ac:dyDescent="0.25">
      <c r="A178" s="79">
        <v>1</v>
      </c>
      <c r="B178" s="10" t="s">
        <v>8</v>
      </c>
      <c r="C178" s="14">
        <v>4</v>
      </c>
      <c r="D178" s="80">
        <v>1</v>
      </c>
      <c r="E178" s="81" t="s">
        <v>107</v>
      </c>
    </row>
    <row r="179" spans="1:5" ht="153.75" x14ac:dyDescent="0.25">
      <c r="A179" s="79">
        <v>2</v>
      </c>
      <c r="B179" s="10" t="s">
        <v>9</v>
      </c>
      <c r="C179" s="14">
        <v>8</v>
      </c>
      <c r="D179" s="80">
        <v>1</v>
      </c>
      <c r="E179" s="82" t="s">
        <v>108</v>
      </c>
    </row>
    <row r="180" spans="1:5" ht="26.25" x14ac:dyDescent="0.25">
      <c r="A180" s="79">
        <v>3</v>
      </c>
      <c r="B180" s="10" t="s">
        <v>10</v>
      </c>
      <c r="C180" s="14">
        <v>5</v>
      </c>
      <c r="D180" s="80">
        <v>80</v>
      </c>
      <c r="E180" s="81" t="s">
        <v>109</v>
      </c>
    </row>
    <row r="181" spans="1:5" x14ac:dyDescent="0.25">
      <c r="A181" s="79">
        <v>4</v>
      </c>
      <c r="B181" s="10" t="s">
        <v>11</v>
      </c>
      <c r="C181" s="14">
        <v>11</v>
      </c>
      <c r="D181" s="80">
        <v>0.9</v>
      </c>
      <c r="E181" s="14" t="s">
        <v>110</v>
      </c>
    </row>
    <row r="182" spans="1:5" x14ac:dyDescent="0.25">
      <c r="A182" s="79">
        <v>5</v>
      </c>
      <c r="B182" s="10" t="s">
        <v>12</v>
      </c>
      <c r="C182" s="14">
        <v>3</v>
      </c>
      <c r="D182" s="80">
        <v>1</v>
      </c>
      <c r="E182" s="14" t="s">
        <v>111</v>
      </c>
    </row>
    <row r="183" spans="1:5" x14ac:dyDescent="0.25">
      <c r="A183" s="79">
        <v>6</v>
      </c>
      <c r="B183" s="10" t="s">
        <v>13</v>
      </c>
      <c r="C183" s="14">
        <v>4</v>
      </c>
      <c r="D183" s="80">
        <v>1</v>
      </c>
      <c r="E183" s="14" t="s">
        <v>112</v>
      </c>
    </row>
    <row r="184" spans="1:5" x14ac:dyDescent="0.25">
      <c r="A184" s="79">
        <v>7</v>
      </c>
      <c r="B184" s="10" t="s">
        <v>14</v>
      </c>
      <c r="C184" s="14">
        <v>2</v>
      </c>
      <c r="D184" s="80">
        <v>0.16600000000000001</v>
      </c>
      <c r="E184" s="14" t="s">
        <v>112</v>
      </c>
    </row>
    <row r="185" spans="1:5" x14ac:dyDescent="0.25">
      <c r="A185" s="79">
        <v>8</v>
      </c>
      <c r="B185" s="10" t="s">
        <v>15</v>
      </c>
      <c r="C185" s="14">
        <v>4</v>
      </c>
      <c r="D185" s="80">
        <v>1</v>
      </c>
      <c r="E185" s="14" t="s">
        <v>113</v>
      </c>
    </row>
    <row r="186" spans="1:5" x14ac:dyDescent="0.25">
      <c r="A186" s="79">
        <v>9</v>
      </c>
      <c r="B186" s="10" t="s">
        <v>16</v>
      </c>
      <c r="C186" s="14">
        <v>4</v>
      </c>
      <c r="D186" s="80">
        <v>1</v>
      </c>
      <c r="E186" s="14" t="s">
        <v>113</v>
      </c>
    </row>
    <row r="187" spans="1:5" x14ac:dyDescent="0.25">
      <c r="A187" s="79">
        <v>10</v>
      </c>
      <c r="B187" s="10" t="s">
        <v>17</v>
      </c>
      <c r="C187" s="14">
        <v>0</v>
      </c>
      <c r="D187" s="80">
        <v>0</v>
      </c>
      <c r="E187" s="14"/>
    </row>
    <row r="188" spans="1:5" x14ac:dyDescent="0.25">
      <c r="A188" s="79">
        <v>11</v>
      </c>
      <c r="B188" s="10" t="s">
        <v>18</v>
      </c>
      <c r="C188" s="14">
        <v>0</v>
      </c>
      <c r="D188" s="80">
        <v>0</v>
      </c>
      <c r="E188" s="14"/>
    </row>
    <row r="189" spans="1:5" ht="77.25" x14ac:dyDescent="0.25">
      <c r="A189" s="79">
        <v>12</v>
      </c>
      <c r="B189" s="10" t="s">
        <v>19</v>
      </c>
      <c r="C189" s="14">
        <v>10</v>
      </c>
      <c r="D189" s="80">
        <v>1</v>
      </c>
      <c r="E189" s="81" t="s">
        <v>114</v>
      </c>
    </row>
    <row r="190" spans="1:5" ht="51.75" x14ac:dyDescent="0.25">
      <c r="A190" s="79">
        <v>13</v>
      </c>
      <c r="B190" s="10" t="s">
        <v>20</v>
      </c>
      <c r="C190" s="14">
        <v>1</v>
      </c>
      <c r="D190" s="80"/>
      <c r="E190" s="81" t="s">
        <v>115</v>
      </c>
    </row>
    <row r="191" spans="1:5" ht="51.75" x14ac:dyDescent="0.25">
      <c r="A191" s="79">
        <v>14</v>
      </c>
      <c r="B191" s="10" t="s">
        <v>21</v>
      </c>
      <c r="C191" s="14">
        <v>5</v>
      </c>
      <c r="D191" s="80">
        <v>1</v>
      </c>
      <c r="E191" s="81" t="s">
        <v>116</v>
      </c>
    </row>
    <row r="192" spans="1:5" ht="26.25" x14ac:dyDescent="0.25">
      <c r="A192" s="79">
        <v>15</v>
      </c>
      <c r="B192" s="10" t="s">
        <v>22</v>
      </c>
      <c r="C192" s="12">
        <v>36</v>
      </c>
      <c r="D192" s="83">
        <v>1</v>
      </c>
      <c r="E192" s="81" t="s">
        <v>117</v>
      </c>
    </row>
    <row r="193" spans="1:5" x14ac:dyDescent="0.25">
      <c r="A193" s="79">
        <v>16</v>
      </c>
      <c r="B193" s="10" t="s">
        <v>23</v>
      </c>
      <c r="C193" s="14"/>
      <c r="D193" s="80"/>
      <c r="E193" s="14"/>
    </row>
    <row r="194" spans="1:5" x14ac:dyDescent="0.25">
      <c r="A194" s="79">
        <v>17</v>
      </c>
      <c r="B194" s="10" t="s">
        <v>24</v>
      </c>
      <c r="C194" s="14">
        <v>5</v>
      </c>
      <c r="D194" s="80">
        <v>90</v>
      </c>
      <c r="E194" s="14" t="s">
        <v>118</v>
      </c>
    </row>
    <row r="195" spans="1:5" x14ac:dyDescent="0.25">
      <c r="A195" s="79">
        <v>18</v>
      </c>
      <c r="B195" s="10" t="s">
        <v>25</v>
      </c>
      <c r="C195" s="14"/>
      <c r="D195" s="80"/>
      <c r="E195" s="14"/>
    </row>
    <row r="196" spans="1:5" x14ac:dyDescent="0.25">
      <c r="A196" s="79">
        <v>19</v>
      </c>
      <c r="B196" s="10" t="s">
        <v>26</v>
      </c>
      <c r="C196" s="14">
        <v>4</v>
      </c>
      <c r="D196" s="80">
        <v>100</v>
      </c>
      <c r="E196" s="14" t="s">
        <v>119</v>
      </c>
    </row>
    <row r="197" spans="1:5" ht="102.75" x14ac:dyDescent="0.25">
      <c r="A197" s="79">
        <v>20</v>
      </c>
      <c r="B197" s="10" t="s">
        <v>27</v>
      </c>
      <c r="C197" s="84">
        <v>7</v>
      </c>
      <c r="D197" s="85">
        <v>0.6</v>
      </c>
      <c r="E197" s="86" t="s">
        <v>120</v>
      </c>
    </row>
    <row r="198" spans="1:5" ht="77.25" x14ac:dyDescent="0.25">
      <c r="A198" s="79">
        <v>21</v>
      </c>
      <c r="B198" s="10" t="s">
        <v>28</v>
      </c>
      <c r="C198" s="14">
        <v>5</v>
      </c>
      <c r="D198" s="80">
        <v>100</v>
      </c>
      <c r="E198" s="81" t="s">
        <v>121</v>
      </c>
    </row>
    <row r="256" spans="1:10" ht="21" x14ac:dyDescent="0.25">
      <c r="A256" s="46" t="s">
        <v>65</v>
      </c>
      <c r="B256" s="2"/>
      <c r="C256" s="2"/>
      <c r="D256" s="2"/>
      <c r="E256" s="2"/>
      <c r="F256" s="2"/>
      <c r="G256" s="2"/>
      <c r="H256" s="2"/>
      <c r="I256" s="2"/>
      <c r="J256" s="2"/>
    </row>
    <row r="258" spans="1:10" ht="48.75" x14ac:dyDescent="0.25">
      <c r="A258" s="47" t="s">
        <v>66</v>
      </c>
      <c r="B258" s="48" t="s">
        <v>67</v>
      </c>
      <c r="C258" s="49"/>
      <c r="D258" s="48" t="s">
        <v>68</v>
      </c>
      <c r="E258" s="48" t="s">
        <v>69</v>
      </c>
      <c r="F258" s="49" t="s">
        <v>70</v>
      </c>
      <c r="G258" s="49" t="s">
        <v>71</v>
      </c>
      <c r="H258" s="48" t="s">
        <v>29</v>
      </c>
      <c r="I258" s="48" t="s">
        <v>72</v>
      </c>
      <c r="J258" s="48" t="s">
        <v>73</v>
      </c>
    </row>
    <row r="259" spans="1:10" ht="225" x14ac:dyDescent="0.25">
      <c r="A259" s="50">
        <v>1</v>
      </c>
      <c r="B259" s="51" t="s">
        <v>8</v>
      </c>
      <c r="C259" s="52" t="s">
        <v>74</v>
      </c>
      <c r="D259" s="53"/>
      <c r="E259" s="53"/>
      <c r="F259" s="53"/>
      <c r="G259" s="54" t="s">
        <v>75</v>
      </c>
      <c r="H259" s="53">
        <v>10</v>
      </c>
      <c r="I259" s="55">
        <v>1</v>
      </c>
      <c r="J259" s="52" t="s">
        <v>76</v>
      </c>
    </row>
    <row r="260" spans="1:10" x14ac:dyDescent="0.25">
      <c r="A260" s="50">
        <v>2</v>
      </c>
      <c r="B260" s="51" t="s">
        <v>9</v>
      </c>
      <c r="C260" s="52" t="s">
        <v>77</v>
      </c>
      <c r="D260" s="53" t="s">
        <v>78</v>
      </c>
      <c r="E260" s="53"/>
      <c r="F260" s="53"/>
      <c r="G260" s="53"/>
      <c r="H260" s="53">
        <v>6</v>
      </c>
      <c r="I260" s="55">
        <v>1</v>
      </c>
      <c r="J260" s="53"/>
    </row>
    <row r="261" spans="1:10" x14ac:dyDescent="0.25">
      <c r="A261" s="50">
        <v>3</v>
      </c>
      <c r="B261" s="51" t="s">
        <v>10</v>
      </c>
      <c r="C261" s="56"/>
      <c r="D261" s="56"/>
      <c r="E261" s="57" t="s">
        <v>77</v>
      </c>
      <c r="F261" s="56"/>
      <c r="G261" s="57" t="s">
        <v>79</v>
      </c>
      <c r="H261" s="56"/>
      <c r="I261" s="58">
        <v>0</v>
      </c>
      <c r="J261" s="53"/>
    </row>
    <row r="262" spans="1:10" x14ac:dyDescent="0.25">
      <c r="A262" s="50">
        <v>4</v>
      </c>
      <c r="B262" s="51" t="s">
        <v>11</v>
      </c>
      <c r="C262" s="53"/>
      <c r="D262" s="53">
        <v>4</v>
      </c>
      <c r="E262" s="53">
        <v>6</v>
      </c>
      <c r="F262" s="53"/>
      <c r="G262" s="53"/>
      <c r="H262" s="53">
        <v>10</v>
      </c>
      <c r="I262" s="55">
        <v>1</v>
      </c>
      <c r="J262" s="53"/>
    </row>
    <row r="263" spans="1:10" ht="90" x14ac:dyDescent="0.25">
      <c r="A263" s="50">
        <v>5</v>
      </c>
      <c r="B263" s="51" t="s">
        <v>12</v>
      </c>
      <c r="C263" s="52" t="s">
        <v>80</v>
      </c>
      <c r="D263" s="53"/>
      <c r="E263" s="53"/>
      <c r="F263" s="53"/>
      <c r="G263" s="53"/>
      <c r="H263" s="53">
        <v>3</v>
      </c>
      <c r="I263" s="55">
        <v>1</v>
      </c>
      <c r="J263" s="54" t="s">
        <v>81</v>
      </c>
    </row>
    <row r="264" spans="1:10" ht="120" x14ac:dyDescent="0.25">
      <c r="A264" s="50">
        <v>6</v>
      </c>
      <c r="B264" s="51" t="s">
        <v>13</v>
      </c>
      <c r="C264" s="53">
        <v>2</v>
      </c>
      <c r="D264" s="53">
        <v>5</v>
      </c>
      <c r="E264" s="53">
        <v>0</v>
      </c>
      <c r="F264" s="53">
        <v>0</v>
      </c>
      <c r="G264" s="53" t="s">
        <v>82</v>
      </c>
      <c r="H264" s="53">
        <v>11</v>
      </c>
      <c r="I264" s="55">
        <v>1</v>
      </c>
      <c r="J264" s="52" t="s">
        <v>83</v>
      </c>
    </row>
    <row r="265" spans="1:10" ht="285.75" x14ac:dyDescent="0.25">
      <c r="A265" s="50">
        <v>7</v>
      </c>
      <c r="B265" s="51" t="s">
        <v>14</v>
      </c>
      <c r="C265" s="53">
        <v>6</v>
      </c>
      <c r="D265" s="53">
        <v>1</v>
      </c>
      <c r="E265" s="53">
        <v>0</v>
      </c>
      <c r="F265" s="53">
        <v>1</v>
      </c>
      <c r="G265" s="53"/>
      <c r="H265" s="53">
        <f>SUM(C265:G265)</f>
        <v>8</v>
      </c>
      <c r="I265" s="55">
        <v>1</v>
      </c>
      <c r="J265" s="59" t="s">
        <v>84</v>
      </c>
    </row>
    <row r="266" spans="1:10" ht="171.75" x14ac:dyDescent="0.25">
      <c r="A266" s="50">
        <v>8</v>
      </c>
      <c r="B266" s="51" t="s">
        <v>15</v>
      </c>
      <c r="C266" s="53">
        <v>1</v>
      </c>
      <c r="D266" s="53"/>
      <c r="E266" s="53"/>
      <c r="F266" s="53"/>
      <c r="G266" s="60" t="s">
        <v>85</v>
      </c>
      <c r="H266" s="53">
        <v>4</v>
      </c>
      <c r="I266" s="55">
        <v>1</v>
      </c>
      <c r="J266" s="53"/>
    </row>
    <row r="267" spans="1:10" x14ac:dyDescent="0.25">
      <c r="A267" s="50">
        <v>9</v>
      </c>
      <c r="B267" s="51" t="s">
        <v>16</v>
      </c>
      <c r="C267" s="53"/>
      <c r="D267" s="53"/>
      <c r="E267" s="53" t="s">
        <v>86</v>
      </c>
      <c r="F267" s="53"/>
      <c r="G267" s="53" t="s">
        <v>85</v>
      </c>
      <c r="H267" s="53">
        <v>2</v>
      </c>
      <c r="I267" s="55">
        <v>1</v>
      </c>
      <c r="J267" s="53"/>
    </row>
    <row r="268" spans="1:10" ht="171.75" x14ac:dyDescent="0.25">
      <c r="A268" s="50">
        <v>10</v>
      </c>
      <c r="B268" s="51" t="s">
        <v>17</v>
      </c>
      <c r="C268" s="53">
        <v>6</v>
      </c>
      <c r="D268" s="53"/>
      <c r="E268" s="53"/>
      <c r="F268" s="53"/>
      <c r="G268" s="61" t="s">
        <v>87</v>
      </c>
      <c r="H268" s="53">
        <v>10</v>
      </c>
      <c r="I268" s="55">
        <v>1</v>
      </c>
      <c r="J268" s="53"/>
    </row>
    <row r="269" spans="1:10" x14ac:dyDescent="0.25">
      <c r="A269" s="50">
        <v>11</v>
      </c>
      <c r="B269" s="51" t="s">
        <v>18</v>
      </c>
      <c r="C269" s="53">
        <v>2</v>
      </c>
      <c r="D269" s="53">
        <v>0</v>
      </c>
      <c r="E269" s="53">
        <v>0</v>
      </c>
      <c r="F269" s="53">
        <v>0</v>
      </c>
      <c r="G269" s="53">
        <v>0</v>
      </c>
      <c r="H269" s="53">
        <v>2</v>
      </c>
      <c r="I269" s="55">
        <v>1</v>
      </c>
      <c r="J269" s="53"/>
    </row>
    <row r="270" spans="1:10" ht="60" x14ac:dyDescent="0.25">
      <c r="A270" s="50">
        <v>12</v>
      </c>
      <c r="B270" s="51" t="s">
        <v>19</v>
      </c>
      <c r="C270" s="53"/>
      <c r="D270" s="53"/>
      <c r="E270" s="53"/>
      <c r="F270" s="53"/>
      <c r="G270" s="52" t="s">
        <v>88</v>
      </c>
      <c r="H270" s="53">
        <v>3</v>
      </c>
      <c r="I270" s="55">
        <v>1</v>
      </c>
      <c r="J270" s="53"/>
    </row>
    <row r="271" spans="1:10" ht="345" x14ac:dyDescent="0.25">
      <c r="A271" s="50">
        <v>13</v>
      </c>
      <c r="B271" s="51" t="s">
        <v>20</v>
      </c>
      <c r="C271" s="53" t="s">
        <v>89</v>
      </c>
      <c r="D271" s="53"/>
      <c r="E271" s="53"/>
      <c r="F271" s="53"/>
      <c r="G271" s="53">
        <v>12</v>
      </c>
      <c r="H271" s="53">
        <v>12</v>
      </c>
      <c r="I271" s="55">
        <v>1</v>
      </c>
      <c r="J271" s="54" t="s">
        <v>90</v>
      </c>
    </row>
    <row r="272" spans="1:10" ht="105" x14ac:dyDescent="0.25">
      <c r="A272" s="50">
        <v>14</v>
      </c>
      <c r="B272" s="51" t="s">
        <v>21</v>
      </c>
      <c r="C272" s="53"/>
      <c r="D272" s="53">
        <v>3</v>
      </c>
      <c r="E272" s="53"/>
      <c r="F272" s="53"/>
      <c r="G272" s="53"/>
      <c r="H272" s="53">
        <v>3</v>
      </c>
      <c r="I272" s="62">
        <v>1</v>
      </c>
      <c r="J272" s="52" t="s">
        <v>91</v>
      </c>
    </row>
    <row r="273" spans="1:10" x14ac:dyDescent="0.25">
      <c r="A273" s="50">
        <v>15</v>
      </c>
      <c r="B273" s="51" t="s">
        <v>22</v>
      </c>
      <c r="C273" s="53">
        <v>0</v>
      </c>
      <c r="D273" s="53">
        <v>0</v>
      </c>
      <c r="E273" s="53">
        <v>0</v>
      </c>
      <c r="F273" s="53">
        <v>0</v>
      </c>
      <c r="G273" s="53">
        <v>0</v>
      </c>
      <c r="H273" s="53">
        <v>0</v>
      </c>
      <c r="I273" s="55">
        <v>1</v>
      </c>
      <c r="J273" s="53"/>
    </row>
    <row r="274" spans="1:10" ht="29.25" x14ac:dyDescent="0.25">
      <c r="A274" s="63" t="s">
        <v>66</v>
      </c>
      <c r="B274" s="64" t="s">
        <v>67</v>
      </c>
      <c r="C274" s="64" t="s">
        <v>92</v>
      </c>
      <c r="D274" s="65" t="s">
        <v>68</v>
      </c>
      <c r="E274" s="65" t="s">
        <v>93</v>
      </c>
      <c r="F274" s="65" t="s">
        <v>71</v>
      </c>
      <c r="G274" s="65" t="s">
        <v>71</v>
      </c>
      <c r="H274" s="64" t="s">
        <v>29</v>
      </c>
      <c r="I274" s="64" t="s">
        <v>72</v>
      </c>
      <c r="J274" s="56"/>
    </row>
    <row r="275" spans="1:10" x14ac:dyDescent="0.25">
      <c r="A275" s="66">
        <v>1</v>
      </c>
      <c r="B275" s="67" t="s">
        <v>94</v>
      </c>
      <c r="C275" s="67"/>
      <c r="D275" s="67"/>
      <c r="E275" s="67">
        <v>4</v>
      </c>
      <c r="F275" s="67"/>
      <c r="G275" s="67"/>
      <c r="H275" s="67">
        <v>4</v>
      </c>
      <c r="I275" s="68">
        <v>0.5</v>
      </c>
      <c r="J275" s="56"/>
    </row>
    <row r="276" spans="1:10" x14ac:dyDescent="0.25">
      <c r="A276" s="66">
        <v>2</v>
      </c>
      <c r="B276" s="67" t="s">
        <v>95</v>
      </c>
      <c r="C276" s="67"/>
      <c r="D276" s="67"/>
      <c r="E276" s="67">
        <v>1</v>
      </c>
      <c r="F276" s="67"/>
      <c r="G276" s="67"/>
      <c r="H276" s="67">
        <v>1</v>
      </c>
      <c r="I276" s="68">
        <v>0.13</v>
      </c>
      <c r="J276" s="56"/>
    </row>
    <row r="277" spans="1:10" x14ac:dyDescent="0.25">
      <c r="A277" s="66">
        <v>3</v>
      </c>
      <c r="B277" s="67" t="s">
        <v>96</v>
      </c>
      <c r="C277" s="67"/>
      <c r="D277" s="67"/>
      <c r="E277" s="67">
        <v>2</v>
      </c>
      <c r="F277" s="67"/>
      <c r="G277" s="67"/>
      <c r="H277" s="67">
        <v>2</v>
      </c>
      <c r="I277" s="68">
        <v>0.25</v>
      </c>
      <c r="J277" s="56"/>
    </row>
    <row r="278" spans="1:10" x14ac:dyDescent="0.25">
      <c r="A278" s="66">
        <v>4</v>
      </c>
      <c r="B278" s="67" t="s">
        <v>97</v>
      </c>
      <c r="C278" s="67"/>
      <c r="D278" s="67"/>
      <c r="E278" s="67">
        <v>1</v>
      </c>
      <c r="F278" s="67"/>
      <c r="G278" s="67"/>
      <c r="H278" s="67">
        <v>1</v>
      </c>
      <c r="I278" s="68">
        <v>0.13</v>
      </c>
      <c r="J278" s="56"/>
    </row>
    <row r="279" spans="1:10" x14ac:dyDescent="0.25">
      <c r="A279" s="69" t="s">
        <v>29</v>
      </c>
      <c r="B279" s="70"/>
      <c r="C279" s="71">
        <v>0</v>
      </c>
      <c r="D279" s="71">
        <v>0</v>
      </c>
      <c r="E279" s="71">
        <v>8</v>
      </c>
      <c r="F279" s="71">
        <v>0</v>
      </c>
      <c r="G279" s="71">
        <v>0</v>
      </c>
      <c r="H279" s="71">
        <v>8</v>
      </c>
      <c r="I279" s="68">
        <v>1</v>
      </c>
      <c r="J279" s="56"/>
    </row>
    <row r="280" spans="1:10" x14ac:dyDescent="0.25">
      <c r="A280" s="69" t="s">
        <v>98</v>
      </c>
      <c r="B280" s="70"/>
      <c r="C280" s="68">
        <v>0</v>
      </c>
      <c r="D280" s="68">
        <v>0</v>
      </c>
      <c r="E280" s="68">
        <v>1</v>
      </c>
      <c r="F280" s="68">
        <v>0</v>
      </c>
      <c r="G280" s="68">
        <v>0</v>
      </c>
      <c r="H280" s="68">
        <v>1</v>
      </c>
      <c r="I280" s="72"/>
      <c r="J280" s="56"/>
    </row>
    <row r="281" spans="1:10" x14ac:dyDescent="0.25">
      <c r="A281" s="50">
        <v>16</v>
      </c>
      <c r="B281" s="51" t="s">
        <v>23</v>
      </c>
      <c r="C281" s="53">
        <v>0</v>
      </c>
      <c r="D281" s="53">
        <v>0</v>
      </c>
      <c r="E281" s="53">
        <v>0</v>
      </c>
      <c r="F281" s="53">
        <v>0</v>
      </c>
      <c r="G281" s="53">
        <v>0</v>
      </c>
      <c r="H281" s="53">
        <v>0</v>
      </c>
      <c r="I281" s="55">
        <v>0</v>
      </c>
      <c r="J281" s="53"/>
    </row>
    <row r="282" spans="1:10" ht="240" x14ac:dyDescent="0.25">
      <c r="A282" s="50">
        <v>17</v>
      </c>
      <c r="B282" s="73" t="s">
        <v>24</v>
      </c>
      <c r="C282" s="53">
        <v>8</v>
      </c>
      <c r="D282" s="53">
        <v>0</v>
      </c>
      <c r="E282" s="53">
        <v>0</v>
      </c>
      <c r="F282" s="53">
        <v>0</v>
      </c>
      <c r="G282" s="53">
        <v>0</v>
      </c>
      <c r="H282" s="53">
        <v>0</v>
      </c>
      <c r="I282" s="53">
        <v>100</v>
      </c>
      <c r="J282" s="52" t="s">
        <v>99</v>
      </c>
    </row>
    <row r="283" spans="1:10" x14ac:dyDescent="0.25">
      <c r="A283" s="50">
        <v>18</v>
      </c>
      <c r="B283" s="51" t="s">
        <v>25</v>
      </c>
      <c r="C283" s="53"/>
      <c r="D283" s="53"/>
      <c r="E283" s="53"/>
      <c r="F283" s="53"/>
      <c r="G283" s="53"/>
      <c r="H283" s="53"/>
      <c r="I283" s="53"/>
      <c r="J283" s="53"/>
    </row>
    <row r="284" spans="1:10" ht="120" x14ac:dyDescent="0.25">
      <c r="A284" s="50">
        <v>19</v>
      </c>
      <c r="B284" s="51" t="s">
        <v>26</v>
      </c>
      <c r="C284" s="53">
        <v>4</v>
      </c>
      <c r="D284" s="53"/>
      <c r="E284" s="53"/>
      <c r="F284" s="53"/>
      <c r="G284" s="53"/>
      <c r="H284" s="53">
        <v>4</v>
      </c>
      <c r="I284" s="53">
        <v>100</v>
      </c>
      <c r="J284" s="74" t="s">
        <v>100</v>
      </c>
    </row>
    <row r="285" spans="1:10" ht="120" x14ac:dyDescent="0.25">
      <c r="A285" s="50">
        <v>20</v>
      </c>
      <c r="B285" s="51" t="s">
        <v>27</v>
      </c>
      <c r="C285" s="53">
        <v>6</v>
      </c>
      <c r="D285" s="53">
        <v>0</v>
      </c>
      <c r="E285" s="53">
        <v>6</v>
      </c>
      <c r="F285" s="53">
        <v>0</v>
      </c>
      <c r="G285" s="53">
        <v>0</v>
      </c>
      <c r="H285" s="53">
        <v>1</v>
      </c>
      <c r="I285" s="53">
        <v>100</v>
      </c>
      <c r="J285" s="54" t="s">
        <v>101</v>
      </c>
    </row>
    <row r="286" spans="1:10" ht="315" x14ac:dyDescent="0.25">
      <c r="A286" s="50">
        <v>21</v>
      </c>
      <c r="B286" s="51" t="s">
        <v>28</v>
      </c>
      <c r="C286" s="53" t="s">
        <v>102</v>
      </c>
      <c r="D286" s="53"/>
      <c r="E286" s="53"/>
      <c r="F286" s="53"/>
      <c r="G286" s="53" t="s">
        <v>103</v>
      </c>
      <c r="H286" s="53">
        <v>16</v>
      </c>
      <c r="I286" s="53">
        <v>100</v>
      </c>
      <c r="J286" s="54" t="s">
        <v>104</v>
      </c>
    </row>
    <row r="366" spans="1:14" ht="18.75" x14ac:dyDescent="0.25">
      <c r="A366" s="76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 ht="18.75" x14ac:dyDescent="0.3">
      <c r="A367" s="42" t="s">
        <v>122</v>
      </c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9" spans="1:14" ht="165" x14ac:dyDescent="0.25">
      <c r="A369" s="87" t="s">
        <v>66</v>
      </c>
      <c r="B369" s="88" t="s">
        <v>123</v>
      </c>
      <c r="C369" s="88" t="s">
        <v>124</v>
      </c>
      <c r="D369" s="88" t="s">
        <v>125</v>
      </c>
      <c r="E369" s="88" t="s">
        <v>126</v>
      </c>
      <c r="F369" s="88" t="s">
        <v>127</v>
      </c>
      <c r="G369" s="88" t="s">
        <v>128</v>
      </c>
      <c r="H369" s="88" t="s">
        <v>29</v>
      </c>
      <c r="I369" s="88" t="s">
        <v>72</v>
      </c>
      <c r="J369" s="89" t="s">
        <v>129</v>
      </c>
      <c r="K369" s="88" t="s">
        <v>130</v>
      </c>
      <c r="L369" s="90"/>
      <c r="M369" s="90"/>
      <c r="N369" s="90"/>
    </row>
    <row r="370" spans="1:14" x14ac:dyDescent="0.25">
      <c r="A370" s="14">
        <v>1</v>
      </c>
      <c r="B370" s="81" t="s">
        <v>131</v>
      </c>
      <c r="C370" s="91">
        <v>1</v>
      </c>
      <c r="D370" s="91">
        <v>12</v>
      </c>
      <c r="E370" s="91">
        <v>0</v>
      </c>
      <c r="F370" s="91">
        <v>9</v>
      </c>
      <c r="G370" s="91">
        <v>2</v>
      </c>
      <c r="H370" s="91">
        <f t="shared" ref="H370:H371" si="3">C370+D370+E370+F370+G370</f>
        <v>24</v>
      </c>
      <c r="I370" s="14"/>
      <c r="J370" s="14"/>
      <c r="K370" s="14" t="s">
        <v>132</v>
      </c>
    </row>
    <row r="371" spans="1:14" ht="39" x14ac:dyDescent="0.25">
      <c r="A371" s="14">
        <v>2</v>
      </c>
      <c r="B371" s="81" t="s">
        <v>133</v>
      </c>
      <c r="C371" s="91">
        <v>0</v>
      </c>
      <c r="D371" s="91">
        <v>10</v>
      </c>
      <c r="E371" s="91">
        <v>0</v>
      </c>
      <c r="F371" s="91">
        <v>6</v>
      </c>
      <c r="G371" s="91">
        <v>0</v>
      </c>
      <c r="H371" s="91">
        <f t="shared" si="3"/>
        <v>16</v>
      </c>
      <c r="I371" s="14"/>
      <c r="K371" s="14"/>
    </row>
    <row r="372" spans="1:14" ht="39" x14ac:dyDescent="0.25">
      <c r="A372" s="14">
        <v>3</v>
      </c>
      <c r="B372" s="81" t="s">
        <v>134</v>
      </c>
      <c r="C372" s="63">
        <v>3</v>
      </c>
      <c r="D372" s="92">
        <v>10</v>
      </c>
      <c r="E372" s="64">
        <v>0</v>
      </c>
      <c r="F372" s="92">
        <v>2</v>
      </c>
      <c r="G372" s="64">
        <v>0</v>
      </c>
      <c r="H372" s="92">
        <v>15</v>
      </c>
      <c r="I372" s="14"/>
      <c r="J372" s="14"/>
      <c r="K372" s="14"/>
    </row>
    <row r="373" spans="1:14" x14ac:dyDescent="0.25">
      <c r="A373" s="14">
        <v>4</v>
      </c>
      <c r="B373" s="81" t="s">
        <v>135</v>
      </c>
      <c r="C373" s="63">
        <v>0</v>
      </c>
      <c r="D373" s="92">
        <v>21</v>
      </c>
      <c r="E373" s="64">
        <v>0</v>
      </c>
      <c r="F373" s="64">
        <v>5</v>
      </c>
      <c r="G373" s="64">
        <v>2</v>
      </c>
      <c r="H373" s="92">
        <v>28</v>
      </c>
      <c r="I373" s="14"/>
      <c r="J373" s="14"/>
      <c r="K373" s="14"/>
    </row>
    <row r="374" spans="1:14" ht="26.25" x14ac:dyDescent="0.25">
      <c r="A374" s="14">
        <v>5</v>
      </c>
      <c r="B374" s="81" t="s">
        <v>136</v>
      </c>
      <c r="C374" s="63">
        <v>3</v>
      </c>
      <c r="D374" s="64">
        <v>14</v>
      </c>
      <c r="E374" s="64">
        <v>0</v>
      </c>
      <c r="F374" s="92">
        <v>3</v>
      </c>
      <c r="G374" s="64">
        <v>0</v>
      </c>
      <c r="H374" s="92">
        <v>20</v>
      </c>
      <c r="I374" s="14"/>
      <c r="J374" s="14"/>
      <c r="K374" s="14"/>
    </row>
    <row r="375" spans="1:14" x14ac:dyDescent="0.25">
      <c r="A375" s="14">
        <v>6</v>
      </c>
      <c r="B375" s="81" t="s">
        <v>137</v>
      </c>
      <c r="C375" s="63">
        <v>15</v>
      </c>
      <c r="D375" s="64">
        <v>26</v>
      </c>
      <c r="E375" s="64">
        <v>1</v>
      </c>
      <c r="F375" s="92">
        <v>2</v>
      </c>
      <c r="G375" s="64">
        <v>1</v>
      </c>
      <c r="H375" s="92">
        <v>50</v>
      </c>
      <c r="I375" s="14"/>
      <c r="J375" s="14"/>
      <c r="K375" s="14"/>
    </row>
    <row r="376" spans="1:14" x14ac:dyDescent="0.25">
      <c r="A376" s="14">
        <v>7</v>
      </c>
      <c r="B376" s="81" t="s">
        <v>138</v>
      </c>
      <c r="C376" s="63">
        <v>0</v>
      </c>
      <c r="D376" s="64">
        <v>14</v>
      </c>
      <c r="E376" s="64">
        <v>0</v>
      </c>
      <c r="F376" s="64">
        <v>4</v>
      </c>
      <c r="G376" s="64">
        <v>0</v>
      </c>
      <c r="H376" s="64">
        <v>18</v>
      </c>
      <c r="I376" s="14"/>
      <c r="J376" s="14"/>
      <c r="K376" s="14"/>
    </row>
    <row r="377" spans="1:14" ht="26.25" x14ac:dyDescent="0.25">
      <c r="A377" s="14">
        <v>8</v>
      </c>
      <c r="B377" s="81" t="s">
        <v>139</v>
      </c>
      <c r="C377" s="93">
        <v>20</v>
      </c>
      <c r="D377" s="92">
        <v>46</v>
      </c>
      <c r="E377" s="64">
        <v>3</v>
      </c>
      <c r="F377" s="64">
        <v>4</v>
      </c>
      <c r="G377" s="64">
        <v>0</v>
      </c>
      <c r="H377" s="92">
        <v>73</v>
      </c>
      <c r="I377" s="14"/>
      <c r="J377" s="14"/>
      <c r="K377" s="14"/>
    </row>
    <row r="378" spans="1:14" x14ac:dyDescent="0.25">
      <c r="A378" s="14">
        <v>9</v>
      </c>
      <c r="B378" s="94" t="s">
        <v>24</v>
      </c>
      <c r="C378" s="95">
        <v>35</v>
      </c>
      <c r="D378" s="95">
        <v>65</v>
      </c>
      <c r="E378" s="95">
        <v>11</v>
      </c>
      <c r="F378" s="95">
        <v>16</v>
      </c>
      <c r="G378" s="95">
        <v>0</v>
      </c>
      <c r="H378" s="91">
        <f t="shared" ref="H378:H397" si="4">SUM(C378:G378)</f>
        <v>127</v>
      </c>
      <c r="I378" s="14"/>
      <c r="J378" s="91" t="s">
        <v>132</v>
      </c>
      <c r="K378" s="91" t="s">
        <v>132</v>
      </c>
    </row>
    <row r="379" spans="1:14" x14ac:dyDescent="0.25">
      <c r="A379" s="14">
        <v>10</v>
      </c>
      <c r="B379" s="96" t="s">
        <v>140</v>
      </c>
      <c r="C379" s="97">
        <v>1</v>
      </c>
      <c r="D379" s="97">
        <v>17</v>
      </c>
      <c r="E379" s="97">
        <v>0</v>
      </c>
      <c r="F379" s="97">
        <v>6</v>
      </c>
      <c r="G379" s="97">
        <v>3</v>
      </c>
      <c r="H379" s="91">
        <f t="shared" si="4"/>
        <v>27</v>
      </c>
      <c r="I379" s="14"/>
      <c r="J379" s="91" t="s">
        <v>132</v>
      </c>
      <c r="K379" s="91" t="s">
        <v>141</v>
      </c>
    </row>
    <row r="380" spans="1:14" x14ac:dyDescent="0.25">
      <c r="A380" s="14">
        <v>11</v>
      </c>
      <c r="B380" s="96" t="s">
        <v>142</v>
      </c>
      <c r="C380" s="97">
        <v>6</v>
      </c>
      <c r="D380" s="97">
        <v>23</v>
      </c>
      <c r="E380" s="97">
        <v>2</v>
      </c>
      <c r="F380" s="97">
        <v>3</v>
      </c>
      <c r="G380" s="97">
        <v>0</v>
      </c>
      <c r="H380" s="98">
        <f t="shared" si="4"/>
        <v>34</v>
      </c>
      <c r="I380" s="14"/>
      <c r="J380" s="91" t="s">
        <v>132</v>
      </c>
      <c r="K380" s="91" t="s">
        <v>132</v>
      </c>
    </row>
    <row r="381" spans="1:14" x14ac:dyDescent="0.25">
      <c r="A381" s="14">
        <v>12</v>
      </c>
      <c r="B381" s="96" t="s">
        <v>143</v>
      </c>
      <c r="C381" s="97">
        <v>2</v>
      </c>
      <c r="D381" s="97">
        <v>13</v>
      </c>
      <c r="E381" s="97">
        <v>7</v>
      </c>
      <c r="F381" s="97">
        <v>3</v>
      </c>
      <c r="G381" s="97">
        <v>0</v>
      </c>
      <c r="H381" s="98">
        <f t="shared" si="4"/>
        <v>25</v>
      </c>
      <c r="I381" s="14"/>
      <c r="J381" s="91" t="s">
        <v>132</v>
      </c>
      <c r="K381" s="91" t="s">
        <v>132</v>
      </c>
    </row>
    <row r="382" spans="1:14" x14ac:dyDescent="0.25">
      <c r="A382" s="14">
        <v>13</v>
      </c>
      <c r="B382" s="96" t="s">
        <v>144</v>
      </c>
      <c r="C382" s="97">
        <v>6</v>
      </c>
      <c r="D382" s="97">
        <v>41</v>
      </c>
      <c r="E382" s="97">
        <v>4</v>
      </c>
      <c r="F382" s="97">
        <v>4</v>
      </c>
      <c r="G382" s="97">
        <v>0</v>
      </c>
      <c r="H382" s="98">
        <f t="shared" si="4"/>
        <v>55</v>
      </c>
      <c r="I382" s="14"/>
      <c r="J382" s="91" t="s">
        <v>132</v>
      </c>
      <c r="K382" s="91" t="s">
        <v>132</v>
      </c>
    </row>
    <row r="383" spans="1:14" x14ac:dyDescent="0.25">
      <c r="A383" s="14">
        <v>14</v>
      </c>
      <c r="B383" s="96" t="s">
        <v>145</v>
      </c>
      <c r="C383" s="97">
        <v>9</v>
      </c>
      <c r="D383" s="97">
        <v>21</v>
      </c>
      <c r="E383" s="97">
        <v>3</v>
      </c>
      <c r="F383" s="97">
        <v>7</v>
      </c>
      <c r="G383" s="97">
        <v>0</v>
      </c>
      <c r="H383" s="98">
        <f t="shared" si="4"/>
        <v>40</v>
      </c>
      <c r="I383" s="14"/>
      <c r="J383" s="91" t="s">
        <v>141</v>
      </c>
      <c r="K383" s="91"/>
    </row>
    <row r="384" spans="1:14" x14ac:dyDescent="0.25">
      <c r="A384" s="14">
        <v>15</v>
      </c>
      <c r="B384" s="96" t="s">
        <v>146</v>
      </c>
      <c r="C384" s="97">
        <v>3</v>
      </c>
      <c r="D384" s="97">
        <v>33</v>
      </c>
      <c r="E384" s="97">
        <v>1</v>
      </c>
      <c r="F384" s="97">
        <v>4</v>
      </c>
      <c r="G384" s="97">
        <v>0</v>
      </c>
      <c r="H384" s="98">
        <f t="shared" si="4"/>
        <v>41</v>
      </c>
      <c r="I384" s="14"/>
      <c r="J384" s="91" t="s">
        <v>141</v>
      </c>
      <c r="K384" s="91"/>
    </row>
    <row r="385" spans="1:11" x14ac:dyDescent="0.25">
      <c r="A385" s="14">
        <v>16</v>
      </c>
      <c r="B385" s="96" t="s">
        <v>147</v>
      </c>
      <c r="C385" s="97">
        <v>6</v>
      </c>
      <c r="D385" s="97">
        <v>30</v>
      </c>
      <c r="E385" s="97">
        <v>8</v>
      </c>
      <c r="F385" s="97">
        <v>8</v>
      </c>
      <c r="G385" s="97">
        <v>1</v>
      </c>
      <c r="H385" s="98">
        <f t="shared" si="4"/>
        <v>53</v>
      </c>
      <c r="I385" s="14"/>
      <c r="J385" s="91" t="s">
        <v>141</v>
      </c>
      <c r="K385" s="91"/>
    </row>
    <row r="386" spans="1:11" x14ac:dyDescent="0.25">
      <c r="A386" s="14">
        <v>17</v>
      </c>
      <c r="B386" s="96" t="s">
        <v>148</v>
      </c>
      <c r="C386" s="97">
        <v>4</v>
      </c>
      <c r="D386" s="97">
        <v>21</v>
      </c>
      <c r="E386" s="97">
        <v>3</v>
      </c>
      <c r="F386" s="97">
        <v>4</v>
      </c>
      <c r="G386" s="97">
        <v>0</v>
      </c>
      <c r="H386" s="98">
        <f t="shared" si="4"/>
        <v>32</v>
      </c>
      <c r="I386" s="14"/>
      <c r="J386" s="91" t="s">
        <v>132</v>
      </c>
      <c r="K386" s="91" t="s">
        <v>132</v>
      </c>
    </row>
    <row r="387" spans="1:11" x14ac:dyDescent="0.25">
      <c r="A387" s="14">
        <v>18</v>
      </c>
      <c r="B387" s="14" t="s">
        <v>149</v>
      </c>
      <c r="C387" s="91">
        <v>234</v>
      </c>
      <c r="D387" s="91">
        <v>94</v>
      </c>
      <c r="E387" s="91">
        <v>16</v>
      </c>
      <c r="F387" s="91">
        <v>24</v>
      </c>
      <c r="G387" s="91">
        <v>0</v>
      </c>
      <c r="H387" s="91">
        <f t="shared" si="4"/>
        <v>368</v>
      </c>
      <c r="I387" s="14"/>
      <c r="J387" s="14"/>
      <c r="K387" s="14"/>
    </row>
    <row r="388" spans="1:11" x14ac:dyDescent="0.25">
      <c r="A388" s="14">
        <v>19</v>
      </c>
      <c r="B388" s="14" t="s">
        <v>150</v>
      </c>
      <c r="C388" s="91">
        <v>1</v>
      </c>
      <c r="D388" s="91">
        <v>4</v>
      </c>
      <c r="E388" s="91">
        <v>2</v>
      </c>
      <c r="F388" s="91">
        <v>8</v>
      </c>
      <c r="G388" s="91">
        <v>0</v>
      </c>
      <c r="H388" s="91">
        <f t="shared" si="4"/>
        <v>15</v>
      </c>
      <c r="I388" s="14"/>
      <c r="J388" s="14"/>
      <c r="K388" s="14"/>
    </row>
    <row r="389" spans="1:11" x14ac:dyDescent="0.25">
      <c r="A389" s="14">
        <v>20</v>
      </c>
      <c r="B389" s="14" t="s">
        <v>151</v>
      </c>
      <c r="C389" s="91">
        <v>2</v>
      </c>
      <c r="D389" s="91">
        <v>8</v>
      </c>
      <c r="E389" s="91">
        <v>1</v>
      </c>
      <c r="F389" s="91">
        <v>8</v>
      </c>
      <c r="G389" s="91">
        <v>0</v>
      </c>
      <c r="H389" s="91">
        <f t="shared" si="4"/>
        <v>19</v>
      </c>
      <c r="I389" s="14"/>
      <c r="J389" s="14"/>
      <c r="K389" s="14"/>
    </row>
    <row r="390" spans="1:11" x14ac:dyDescent="0.25">
      <c r="A390" s="14">
        <v>21</v>
      </c>
      <c r="B390" s="14" t="s">
        <v>152</v>
      </c>
      <c r="C390" s="91">
        <v>8</v>
      </c>
      <c r="D390" s="91">
        <v>6</v>
      </c>
      <c r="E390" s="91">
        <v>0</v>
      </c>
      <c r="F390" s="91">
        <v>5</v>
      </c>
      <c r="G390" s="91">
        <v>0</v>
      </c>
      <c r="H390" s="91">
        <f t="shared" si="4"/>
        <v>19</v>
      </c>
      <c r="I390" s="14"/>
      <c r="J390" s="14"/>
      <c r="K390" s="14"/>
    </row>
    <row r="391" spans="1:11" x14ac:dyDescent="0.25">
      <c r="A391" s="14">
        <v>22</v>
      </c>
      <c r="B391" s="14" t="s">
        <v>153</v>
      </c>
      <c r="C391" s="91">
        <v>1</v>
      </c>
      <c r="D391" s="91">
        <v>4</v>
      </c>
      <c r="E391" s="91">
        <v>0</v>
      </c>
      <c r="F391" s="91">
        <v>2</v>
      </c>
      <c r="G391" s="91">
        <v>0</v>
      </c>
      <c r="H391" s="91">
        <f t="shared" si="4"/>
        <v>7</v>
      </c>
      <c r="I391" s="14"/>
      <c r="J391" s="14"/>
      <c r="K391" s="14"/>
    </row>
    <row r="392" spans="1:11" x14ac:dyDescent="0.25">
      <c r="A392" s="14">
        <v>23</v>
      </c>
      <c r="B392" s="14" t="s">
        <v>154</v>
      </c>
      <c r="C392" s="91">
        <v>1</v>
      </c>
      <c r="D392" s="91">
        <v>4</v>
      </c>
      <c r="E392" s="91">
        <v>1</v>
      </c>
      <c r="F392" s="91">
        <v>14</v>
      </c>
      <c r="G392" s="91">
        <v>0</v>
      </c>
      <c r="H392" s="91">
        <f t="shared" si="4"/>
        <v>20</v>
      </c>
      <c r="I392" s="14"/>
      <c r="J392" s="14"/>
      <c r="K392" s="14"/>
    </row>
    <row r="393" spans="1:11" x14ac:dyDescent="0.25">
      <c r="A393" s="14">
        <v>24</v>
      </c>
      <c r="B393" s="14" t="s">
        <v>155</v>
      </c>
      <c r="C393" s="91">
        <v>0</v>
      </c>
      <c r="D393" s="91">
        <v>3</v>
      </c>
      <c r="E393" s="91">
        <v>0</v>
      </c>
      <c r="F393" s="91">
        <v>4</v>
      </c>
      <c r="G393" s="91">
        <v>0</v>
      </c>
      <c r="H393" s="91">
        <f t="shared" si="4"/>
        <v>7</v>
      </c>
      <c r="I393" s="14"/>
      <c r="J393" s="14"/>
      <c r="K393" s="14"/>
    </row>
    <row r="394" spans="1:11" x14ac:dyDescent="0.25">
      <c r="A394" s="14">
        <v>25</v>
      </c>
      <c r="B394" s="14" t="s">
        <v>156</v>
      </c>
      <c r="C394" s="91">
        <v>1</v>
      </c>
      <c r="D394" s="91">
        <v>13</v>
      </c>
      <c r="E394" s="91">
        <v>1</v>
      </c>
      <c r="F394" s="91">
        <v>4</v>
      </c>
      <c r="G394" s="91">
        <v>0</v>
      </c>
      <c r="H394" s="91">
        <f t="shared" si="4"/>
        <v>19</v>
      </c>
      <c r="I394" s="14"/>
      <c r="J394" s="14"/>
      <c r="K394" s="14"/>
    </row>
    <row r="395" spans="1:11" x14ac:dyDescent="0.25">
      <c r="A395" s="14">
        <v>26</v>
      </c>
      <c r="B395" s="14" t="s">
        <v>157</v>
      </c>
      <c r="C395" s="91">
        <v>20</v>
      </c>
      <c r="D395" s="91">
        <v>13</v>
      </c>
      <c r="E395" s="91">
        <v>0</v>
      </c>
      <c r="F395" s="91">
        <v>4</v>
      </c>
      <c r="G395" s="91">
        <v>0</v>
      </c>
      <c r="H395" s="91">
        <f t="shared" si="4"/>
        <v>37</v>
      </c>
      <c r="I395" s="14"/>
      <c r="J395" s="14"/>
      <c r="K395" s="14"/>
    </row>
    <row r="396" spans="1:11" x14ac:dyDescent="0.25">
      <c r="A396" s="14">
        <v>27</v>
      </c>
      <c r="B396" s="14" t="s">
        <v>158</v>
      </c>
      <c r="C396" s="91">
        <v>10</v>
      </c>
      <c r="D396" s="91">
        <v>27</v>
      </c>
      <c r="E396" s="91">
        <v>3</v>
      </c>
      <c r="F396" s="91">
        <v>14</v>
      </c>
      <c r="G396" s="91">
        <v>0</v>
      </c>
      <c r="H396" s="91">
        <f t="shared" si="4"/>
        <v>54</v>
      </c>
      <c r="I396" s="14"/>
      <c r="J396" s="14"/>
      <c r="K396" s="14"/>
    </row>
    <row r="397" spans="1:11" x14ac:dyDescent="0.25">
      <c r="A397" s="14">
        <v>28</v>
      </c>
      <c r="B397" s="14" t="s">
        <v>159</v>
      </c>
      <c r="C397" s="91">
        <v>21</v>
      </c>
      <c r="D397" s="91">
        <v>8</v>
      </c>
      <c r="E397" s="91">
        <v>0</v>
      </c>
      <c r="F397" s="91">
        <v>4</v>
      </c>
      <c r="G397" s="91">
        <v>0</v>
      </c>
      <c r="H397" s="91">
        <f t="shared" si="4"/>
        <v>33</v>
      </c>
      <c r="I397" s="14"/>
      <c r="J397" s="14"/>
      <c r="K397" s="14"/>
    </row>
    <row r="398" spans="1:11" x14ac:dyDescent="0.25">
      <c r="A398" s="14">
        <v>29</v>
      </c>
      <c r="B398" s="14" t="s">
        <v>160</v>
      </c>
      <c r="C398" s="91">
        <v>10</v>
      </c>
      <c r="D398" s="91">
        <v>6</v>
      </c>
      <c r="E398" s="91">
        <v>0</v>
      </c>
      <c r="F398" s="91">
        <v>0</v>
      </c>
      <c r="G398" s="91">
        <v>0</v>
      </c>
      <c r="H398" s="91">
        <v>16</v>
      </c>
      <c r="I398" s="14"/>
      <c r="J398" s="14"/>
      <c r="K398" s="14"/>
    </row>
    <row r="399" spans="1:11" x14ac:dyDescent="0.25">
      <c r="A399" s="14">
        <v>30</v>
      </c>
      <c r="B399" s="14" t="s">
        <v>161</v>
      </c>
      <c r="C399" s="91">
        <v>3</v>
      </c>
      <c r="D399" s="91">
        <v>14</v>
      </c>
      <c r="E399" s="91">
        <v>1</v>
      </c>
      <c r="F399" s="91">
        <v>3</v>
      </c>
      <c r="G399" s="91">
        <v>0</v>
      </c>
      <c r="H399" s="91">
        <f t="shared" ref="H399:H407" si="5">SUM(C399:G399)</f>
        <v>21</v>
      </c>
      <c r="I399" s="14"/>
      <c r="J399" s="14"/>
      <c r="K399" s="14"/>
    </row>
    <row r="400" spans="1:11" x14ac:dyDescent="0.25">
      <c r="A400" s="14">
        <v>31</v>
      </c>
      <c r="B400" s="14" t="s">
        <v>162</v>
      </c>
      <c r="C400" s="91">
        <v>14</v>
      </c>
      <c r="D400" s="91">
        <v>11</v>
      </c>
      <c r="E400" s="91">
        <v>1</v>
      </c>
      <c r="F400" s="91">
        <v>3</v>
      </c>
      <c r="G400" s="91">
        <v>1</v>
      </c>
      <c r="H400" s="91">
        <f t="shared" si="5"/>
        <v>30</v>
      </c>
      <c r="I400" s="14"/>
      <c r="J400" s="14"/>
      <c r="K400" s="14"/>
    </row>
    <row r="401" spans="1:11" x14ac:dyDescent="0.25">
      <c r="A401" s="14">
        <v>32</v>
      </c>
      <c r="B401" s="14" t="s">
        <v>163</v>
      </c>
      <c r="C401" s="91">
        <v>1</v>
      </c>
      <c r="D401" s="91">
        <v>9</v>
      </c>
      <c r="E401" s="91">
        <v>1</v>
      </c>
      <c r="F401" s="91">
        <v>1</v>
      </c>
      <c r="G401" s="91">
        <v>0</v>
      </c>
      <c r="H401" s="91">
        <f t="shared" si="5"/>
        <v>12</v>
      </c>
      <c r="I401" s="14"/>
      <c r="J401" s="14"/>
      <c r="K401" s="14"/>
    </row>
    <row r="402" spans="1:11" x14ac:dyDescent="0.25">
      <c r="A402" s="14">
        <v>33</v>
      </c>
      <c r="B402" s="14" t="s">
        <v>164</v>
      </c>
      <c r="C402" s="91">
        <v>0</v>
      </c>
      <c r="D402" s="91">
        <v>8</v>
      </c>
      <c r="E402" s="91">
        <v>0</v>
      </c>
      <c r="F402" s="91">
        <v>2</v>
      </c>
      <c r="G402" s="91">
        <v>0</v>
      </c>
      <c r="H402" s="91">
        <f t="shared" si="5"/>
        <v>10</v>
      </c>
      <c r="I402" s="14"/>
      <c r="J402" s="14"/>
      <c r="K402" s="14"/>
    </row>
    <row r="403" spans="1:11" x14ac:dyDescent="0.25">
      <c r="A403" s="14">
        <v>34</v>
      </c>
      <c r="B403" s="14" t="s">
        <v>165</v>
      </c>
      <c r="C403" s="91">
        <v>43</v>
      </c>
      <c r="D403" s="91">
        <v>13</v>
      </c>
      <c r="E403" s="91">
        <v>0</v>
      </c>
      <c r="F403" s="91">
        <v>9</v>
      </c>
      <c r="G403" s="91">
        <v>0</v>
      </c>
      <c r="H403" s="91">
        <f t="shared" si="5"/>
        <v>65</v>
      </c>
      <c r="I403" s="14"/>
      <c r="J403" s="14"/>
      <c r="K403" s="14"/>
    </row>
    <row r="404" spans="1:11" x14ac:dyDescent="0.25">
      <c r="A404" s="14">
        <v>35</v>
      </c>
      <c r="B404" s="14" t="s">
        <v>166</v>
      </c>
      <c r="C404" s="91">
        <v>0</v>
      </c>
      <c r="D404" s="91">
        <v>16</v>
      </c>
      <c r="E404" s="91">
        <v>0</v>
      </c>
      <c r="F404" s="91">
        <v>2</v>
      </c>
      <c r="G404" s="91">
        <v>0</v>
      </c>
      <c r="H404" s="91">
        <f t="shared" si="5"/>
        <v>18</v>
      </c>
      <c r="I404" s="14"/>
      <c r="J404" s="14"/>
      <c r="K404" s="14"/>
    </row>
    <row r="405" spans="1:11" x14ac:dyDescent="0.25">
      <c r="A405" s="14">
        <v>36</v>
      </c>
      <c r="B405" s="14" t="s">
        <v>167</v>
      </c>
      <c r="C405" s="91">
        <v>3</v>
      </c>
      <c r="D405" s="91">
        <v>10</v>
      </c>
      <c r="E405" s="91">
        <v>0</v>
      </c>
      <c r="F405" s="91">
        <v>1</v>
      </c>
      <c r="G405" s="91">
        <v>0</v>
      </c>
      <c r="H405" s="91">
        <f t="shared" si="5"/>
        <v>14</v>
      </c>
      <c r="I405" s="14"/>
      <c r="J405" s="14"/>
      <c r="K405" s="14"/>
    </row>
    <row r="406" spans="1:11" x14ac:dyDescent="0.25">
      <c r="A406" s="14">
        <v>37</v>
      </c>
      <c r="B406" s="14" t="s">
        <v>168</v>
      </c>
      <c r="C406" s="91">
        <v>2</v>
      </c>
      <c r="D406" s="91">
        <v>5</v>
      </c>
      <c r="E406" s="91">
        <v>1</v>
      </c>
      <c r="F406" s="91">
        <v>2</v>
      </c>
      <c r="G406" s="91">
        <v>0</v>
      </c>
      <c r="H406" s="91">
        <f t="shared" si="5"/>
        <v>10</v>
      </c>
      <c r="I406" s="14"/>
      <c r="J406" s="14"/>
      <c r="K406" s="14"/>
    </row>
    <row r="407" spans="1:11" x14ac:dyDescent="0.25">
      <c r="A407" s="14">
        <v>38</v>
      </c>
      <c r="B407" s="14" t="s">
        <v>169</v>
      </c>
      <c r="C407" s="91">
        <v>1</v>
      </c>
      <c r="D407" s="91">
        <v>9</v>
      </c>
      <c r="E407" s="91">
        <v>2</v>
      </c>
      <c r="F407" s="91">
        <v>4</v>
      </c>
      <c r="G407" s="91">
        <v>0</v>
      </c>
      <c r="H407" s="91">
        <f t="shared" si="5"/>
        <v>16</v>
      </c>
      <c r="I407" s="14"/>
      <c r="J407" s="14"/>
      <c r="K407" s="14"/>
    </row>
    <row r="408" spans="1:11" x14ac:dyDescent="0.25">
      <c r="A408" s="14"/>
      <c r="B408" s="99"/>
      <c r="C408" s="100"/>
      <c r="D408" s="101"/>
      <c r="E408" s="101"/>
      <c r="F408" s="101"/>
      <c r="G408" s="101"/>
      <c r="H408" s="101"/>
      <c r="I408" s="14"/>
      <c r="J408" s="91"/>
      <c r="K408" s="14"/>
    </row>
    <row r="409" spans="1:11" x14ac:dyDescent="0.25">
      <c r="A409" s="14">
        <v>40</v>
      </c>
      <c r="B409" s="99" t="s">
        <v>170</v>
      </c>
      <c r="C409" s="100">
        <v>14</v>
      </c>
      <c r="D409" s="101">
        <v>37</v>
      </c>
      <c r="E409" s="101">
        <v>7</v>
      </c>
      <c r="F409" s="101">
        <v>12</v>
      </c>
      <c r="G409" s="101">
        <v>4</v>
      </c>
      <c r="H409" s="101">
        <v>74</v>
      </c>
      <c r="I409" s="14"/>
      <c r="J409" s="91"/>
      <c r="K409" s="14"/>
    </row>
    <row r="410" spans="1:11" x14ac:dyDescent="0.25">
      <c r="A410" s="14">
        <v>41</v>
      </c>
      <c r="B410" s="102" t="s">
        <v>171</v>
      </c>
      <c r="C410" s="103">
        <v>1</v>
      </c>
      <c r="D410" s="104">
        <v>32</v>
      </c>
      <c r="E410" s="104">
        <v>0</v>
      </c>
      <c r="F410" s="104">
        <v>3</v>
      </c>
      <c r="G410" s="104">
        <v>0</v>
      </c>
      <c r="H410" s="104">
        <v>36</v>
      </c>
      <c r="I410" s="14"/>
      <c r="J410" s="91"/>
      <c r="K410" s="14"/>
    </row>
    <row r="411" spans="1:11" x14ac:dyDescent="0.25">
      <c r="A411" s="14">
        <v>42</v>
      </c>
      <c r="B411" s="102" t="s">
        <v>172</v>
      </c>
      <c r="C411" s="103">
        <v>10</v>
      </c>
      <c r="D411" s="104">
        <v>41</v>
      </c>
      <c r="E411" s="104">
        <v>4</v>
      </c>
      <c r="F411" s="104">
        <v>16</v>
      </c>
      <c r="G411" s="104">
        <v>1</v>
      </c>
      <c r="H411" s="104">
        <v>72</v>
      </c>
      <c r="I411" s="14"/>
      <c r="J411" s="91"/>
      <c r="K411" s="14"/>
    </row>
    <row r="412" spans="1:11" x14ac:dyDescent="0.25">
      <c r="A412" s="14">
        <v>43</v>
      </c>
      <c r="B412" s="102" t="s">
        <v>173</v>
      </c>
      <c r="C412" s="103">
        <v>14</v>
      </c>
      <c r="D412" s="104">
        <v>22</v>
      </c>
      <c r="E412" s="104">
        <v>0</v>
      </c>
      <c r="F412" s="104">
        <v>11</v>
      </c>
      <c r="G412" s="104">
        <v>1</v>
      </c>
      <c r="H412" s="104">
        <v>48</v>
      </c>
      <c r="I412" s="14"/>
      <c r="J412" s="91"/>
      <c r="K412" s="14"/>
    </row>
    <row r="413" spans="1:11" x14ac:dyDescent="0.25">
      <c r="A413" s="14">
        <v>44</v>
      </c>
      <c r="B413" s="102" t="s">
        <v>174</v>
      </c>
      <c r="C413" s="103">
        <v>7</v>
      </c>
      <c r="D413" s="104">
        <v>23</v>
      </c>
      <c r="E413" s="104">
        <v>0</v>
      </c>
      <c r="F413" s="104">
        <v>5</v>
      </c>
      <c r="G413" s="104">
        <v>0</v>
      </c>
      <c r="H413" s="104">
        <v>35</v>
      </c>
      <c r="I413" s="14"/>
      <c r="J413" s="91"/>
      <c r="K413" s="14"/>
    </row>
    <row r="414" spans="1:11" x14ac:dyDescent="0.25">
      <c r="A414" s="14">
        <v>45</v>
      </c>
      <c r="B414" s="102" t="s">
        <v>175</v>
      </c>
      <c r="C414" s="103">
        <v>9</v>
      </c>
      <c r="D414" s="104">
        <v>29</v>
      </c>
      <c r="E414" s="104">
        <v>3</v>
      </c>
      <c r="F414" s="104">
        <v>5</v>
      </c>
      <c r="G414" s="104">
        <v>0</v>
      </c>
      <c r="H414" s="104">
        <v>46</v>
      </c>
      <c r="I414" s="14"/>
      <c r="J414" s="91"/>
      <c r="K414" s="14"/>
    </row>
    <row r="415" spans="1:11" x14ac:dyDescent="0.25">
      <c r="A415" s="14">
        <v>46</v>
      </c>
      <c r="B415" s="102" t="s">
        <v>176</v>
      </c>
      <c r="C415" s="103">
        <v>0</v>
      </c>
      <c r="D415" s="104">
        <v>21</v>
      </c>
      <c r="E415" s="104">
        <v>0</v>
      </c>
      <c r="F415" s="104">
        <v>3</v>
      </c>
      <c r="G415" s="104">
        <v>0</v>
      </c>
      <c r="H415" s="104">
        <v>24</v>
      </c>
      <c r="I415" s="14"/>
      <c r="J415" s="91"/>
      <c r="K415" s="14"/>
    </row>
    <row r="416" spans="1:11" x14ac:dyDescent="0.25">
      <c r="A416" s="14">
        <v>47</v>
      </c>
      <c r="B416" s="102" t="s">
        <v>177</v>
      </c>
      <c r="C416" s="103">
        <v>2</v>
      </c>
      <c r="D416" s="104">
        <v>14</v>
      </c>
      <c r="E416" s="104">
        <v>1</v>
      </c>
      <c r="F416" s="104">
        <v>4</v>
      </c>
      <c r="G416" s="104">
        <v>0</v>
      </c>
      <c r="H416" s="104">
        <v>21</v>
      </c>
      <c r="I416" s="14"/>
      <c r="J416" s="91"/>
      <c r="K416" s="14"/>
    </row>
    <row r="417" spans="1:11" x14ac:dyDescent="0.25">
      <c r="A417" s="14">
        <v>48</v>
      </c>
      <c r="B417" s="102" t="s">
        <v>178</v>
      </c>
      <c r="C417" s="103">
        <v>0</v>
      </c>
      <c r="D417" s="104">
        <v>14</v>
      </c>
      <c r="E417" s="104">
        <v>0</v>
      </c>
      <c r="F417" s="104">
        <v>1</v>
      </c>
      <c r="G417" s="104">
        <v>0</v>
      </c>
      <c r="H417" s="104">
        <v>15</v>
      </c>
      <c r="I417" s="14"/>
      <c r="J417" s="91"/>
      <c r="K417" s="14"/>
    </row>
    <row r="418" spans="1:11" x14ac:dyDescent="0.25">
      <c r="A418" s="14">
        <v>49</v>
      </c>
      <c r="B418" s="102" t="s">
        <v>179</v>
      </c>
      <c r="C418" s="103">
        <v>6</v>
      </c>
      <c r="D418" s="104">
        <v>16</v>
      </c>
      <c r="E418" s="104">
        <v>3</v>
      </c>
      <c r="F418" s="104">
        <v>4</v>
      </c>
      <c r="G418" s="104">
        <v>0</v>
      </c>
      <c r="H418" s="104">
        <v>29</v>
      </c>
      <c r="I418" s="14"/>
      <c r="J418" s="91"/>
      <c r="K418" s="14"/>
    </row>
    <row r="419" spans="1:11" x14ac:dyDescent="0.25">
      <c r="A419" s="14">
        <v>50</v>
      </c>
      <c r="B419" s="102" t="s">
        <v>180</v>
      </c>
      <c r="C419" s="103">
        <v>1</v>
      </c>
      <c r="D419" s="104">
        <v>28</v>
      </c>
      <c r="E419" s="104">
        <v>4</v>
      </c>
      <c r="F419" s="104">
        <v>1</v>
      </c>
      <c r="G419" s="104">
        <v>0</v>
      </c>
      <c r="H419" s="104">
        <v>34</v>
      </c>
      <c r="I419" s="14"/>
      <c r="J419" s="91"/>
      <c r="K419" s="14"/>
    </row>
    <row r="420" spans="1:11" x14ac:dyDescent="0.25">
      <c r="A420" s="14">
        <v>51</v>
      </c>
      <c r="B420" s="102" t="s">
        <v>181</v>
      </c>
      <c r="C420" s="103">
        <v>2</v>
      </c>
      <c r="D420" s="104">
        <v>9</v>
      </c>
      <c r="E420" s="104">
        <v>0</v>
      </c>
      <c r="F420" s="104">
        <v>2</v>
      </c>
      <c r="G420" s="104">
        <v>0</v>
      </c>
      <c r="H420" s="104">
        <v>13</v>
      </c>
      <c r="I420" s="14"/>
      <c r="J420" s="91"/>
      <c r="K420" s="14"/>
    </row>
    <row r="421" spans="1:11" x14ac:dyDescent="0.25">
      <c r="A421" s="14">
        <v>52</v>
      </c>
      <c r="B421" s="102" t="s">
        <v>182</v>
      </c>
      <c r="C421" s="103">
        <v>2</v>
      </c>
      <c r="D421" s="104">
        <v>20</v>
      </c>
      <c r="E421" s="104">
        <v>2</v>
      </c>
      <c r="F421" s="104">
        <v>1</v>
      </c>
      <c r="G421" s="104">
        <v>0</v>
      </c>
      <c r="H421" s="104">
        <v>25</v>
      </c>
      <c r="I421" s="14"/>
      <c r="J421" s="91"/>
      <c r="K421" s="14"/>
    </row>
    <row r="422" spans="1:11" x14ac:dyDescent="0.25">
      <c r="A422" s="14">
        <v>53</v>
      </c>
      <c r="B422" s="102" t="s">
        <v>183</v>
      </c>
      <c r="C422" s="103">
        <v>2</v>
      </c>
      <c r="D422" s="104">
        <v>24</v>
      </c>
      <c r="E422" s="104">
        <v>6</v>
      </c>
      <c r="F422" s="104">
        <v>11</v>
      </c>
      <c r="G422" s="104">
        <v>0</v>
      </c>
      <c r="H422" s="104">
        <v>43</v>
      </c>
      <c r="I422" s="14"/>
      <c r="J422" s="91"/>
      <c r="K422" s="14"/>
    </row>
    <row r="423" spans="1:11" ht="15.75" x14ac:dyDescent="0.25">
      <c r="A423" s="14"/>
      <c r="B423" s="105"/>
      <c r="C423" s="106"/>
      <c r="D423" s="107"/>
      <c r="E423" s="108"/>
      <c r="F423" s="107"/>
      <c r="G423" s="108"/>
      <c r="H423" s="107"/>
      <c r="I423" s="14"/>
      <c r="J423" s="91"/>
      <c r="K423" s="91"/>
    </row>
    <row r="424" spans="1:11" ht="15.75" x14ac:dyDescent="0.25">
      <c r="A424" s="14">
        <v>54</v>
      </c>
      <c r="B424" s="109" t="s">
        <v>184</v>
      </c>
      <c r="C424" s="110">
        <v>0</v>
      </c>
      <c r="D424" s="111">
        <v>3</v>
      </c>
      <c r="E424" s="112">
        <v>0</v>
      </c>
      <c r="F424" s="111">
        <v>6</v>
      </c>
      <c r="G424" s="112">
        <v>0</v>
      </c>
      <c r="H424" s="113">
        <v>9</v>
      </c>
      <c r="I424" s="14"/>
      <c r="J424" s="91" t="s">
        <v>141</v>
      </c>
      <c r="K424" s="91" t="s">
        <v>141</v>
      </c>
    </row>
    <row r="425" spans="1:11" ht="15.75" x14ac:dyDescent="0.25">
      <c r="A425" s="14">
        <v>55</v>
      </c>
      <c r="B425" s="105" t="s">
        <v>185</v>
      </c>
      <c r="C425" s="114">
        <v>1</v>
      </c>
      <c r="D425" s="107">
        <v>7</v>
      </c>
      <c r="E425" s="107">
        <v>1</v>
      </c>
      <c r="F425" s="107">
        <v>7</v>
      </c>
      <c r="G425" s="108">
        <v>0</v>
      </c>
      <c r="H425" s="114">
        <v>16</v>
      </c>
      <c r="I425" s="14"/>
      <c r="J425" s="91" t="s">
        <v>141</v>
      </c>
      <c r="K425" s="91" t="s">
        <v>141</v>
      </c>
    </row>
    <row r="426" spans="1:11" ht="15.75" x14ac:dyDescent="0.25">
      <c r="A426" s="14">
        <v>56</v>
      </c>
      <c r="B426" s="105" t="s">
        <v>186</v>
      </c>
      <c r="C426" s="106">
        <v>0</v>
      </c>
      <c r="D426" s="107">
        <v>4</v>
      </c>
      <c r="E426" s="108">
        <v>0</v>
      </c>
      <c r="F426" s="107">
        <v>3</v>
      </c>
      <c r="G426" s="108">
        <v>0</v>
      </c>
      <c r="H426" s="114">
        <v>7</v>
      </c>
      <c r="I426" s="14"/>
      <c r="J426" s="91" t="s">
        <v>141</v>
      </c>
      <c r="K426" s="91" t="s">
        <v>141</v>
      </c>
    </row>
    <row r="427" spans="1:11" ht="15.75" x14ac:dyDescent="0.25">
      <c r="A427" s="14">
        <v>57</v>
      </c>
      <c r="B427" s="105" t="s">
        <v>187</v>
      </c>
      <c r="C427" s="114">
        <v>1</v>
      </c>
      <c r="D427" s="107">
        <v>1</v>
      </c>
      <c r="E427" s="108">
        <v>0</v>
      </c>
      <c r="F427" s="107">
        <v>8</v>
      </c>
      <c r="G427" s="108">
        <v>0</v>
      </c>
      <c r="H427" s="114">
        <v>10</v>
      </c>
      <c r="I427" s="14"/>
      <c r="J427" s="91" t="s">
        <v>141</v>
      </c>
      <c r="K427" s="91" t="s">
        <v>141</v>
      </c>
    </row>
    <row r="428" spans="1:11" ht="15.75" x14ac:dyDescent="0.25">
      <c r="A428" s="14">
        <v>58</v>
      </c>
      <c r="B428" s="105" t="s">
        <v>188</v>
      </c>
      <c r="C428" s="114">
        <v>2</v>
      </c>
      <c r="D428" s="107">
        <v>9</v>
      </c>
      <c r="E428" s="107">
        <v>2</v>
      </c>
      <c r="F428" s="108">
        <v>0</v>
      </c>
      <c r="G428" s="108">
        <v>0</v>
      </c>
      <c r="H428" s="114">
        <v>13</v>
      </c>
      <c r="I428" s="14"/>
      <c r="J428" s="91" t="s">
        <v>141</v>
      </c>
      <c r="K428" s="91" t="s">
        <v>141</v>
      </c>
    </row>
    <row r="429" spans="1:11" ht="15.75" x14ac:dyDescent="0.25">
      <c r="A429" s="14">
        <v>59</v>
      </c>
      <c r="B429" s="105" t="s">
        <v>189</v>
      </c>
      <c r="C429" s="106">
        <v>0</v>
      </c>
      <c r="D429" s="108">
        <v>0</v>
      </c>
      <c r="E429" s="108">
        <v>0</v>
      </c>
      <c r="F429" s="107">
        <v>1</v>
      </c>
      <c r="G429" s="108">
        <v>0</v>
      </c>
      <c r="H429" s="114">
        <v>1</v>
      </c>
      <c r="I429" s="14"/>
      <c r="J429" s="91" t="s">
        <v>141</v>
      </c>
      <c r="K429" s="91" t="s">
        <v>141</v>
      </c>
    </row>
    <row r="430" spans="1:11" ht="15.75" x14ac:dyDescent="0.25">
      <c r="A430" s="14">
        <v>60</v>
      </c>
      <c r="B430" s="105" t="s">
        <v>190</v>
      </c>
      <c r="C430" s="106">
        <v>0</v>
      </c>
      <c r="D430" s="107">
        <v>8</v>
      </c>
      <c r="E430" s="107">
        <v>1</v>
      </c>
      <c r="F430" s="107">
        <v>6</v>
      </c>
      <c r="G430" s="108">
        <v>0</v>
      </c>
      <c r="H430" s="114">
        <v>15</v>
      </c>
      <c r="I430" s="14"/>
      <c r="J430" s="91" t="s">
        <v>141</v>
      </c>
      <c r="K430" s="91" t="s">
        <v>141</v>
      </c>
    </row>
    <row r="431" spans="1:11" ht="15.75" x14ac:dyDescent="0.25">
      <c r="A431" s="14">
        <v>61</v>
      </c>
      <c r="B431" s="105" t="s">
        <v>191</v>
      </c>
      <c r="C431" s="106">
        <v>0</v>
      </c>
      <c r="D431" s="107">
        <v>7</v>
      </c>
      <c r="E431" s="108">
        <v>0</v>
      </c>
      <c r="F431" s="107">
        <v>3</v>
      </c>
      <c r="G431" s="108">
        <v>0</v>
      </c>
      <c r="H431" s="114">
        <v>10</v>
      </c>
      <c r="I431" s="14"/>
      <c r="J431" s="91" t="s">
        <v>141</v>
      </c>
      <c r="K431" s="91" t="s">
        <v>141</v>
      </c>
    </row>
    <row r="432" spans="1:11" ht="15.75" x14ac:dyDescent="0.25">
      <c r="A432" s="14">
        <v>62</v>
      </c>
      <c r="B432" s="105" t="s">
        <v>192</v>
      </c>
      <c r="C432" s="106">
        <v>0</v>
      </c>
      <c r="D432" s="107">
        <v>1</v>
      </c>
      <c r="E432" s="108">
        <v>0</v>
      </c>
      <c r="F432" s="107">
        <v>5</v>
      </c>
      <c r="G432" s="108">
        <v>0</v>
      </c>
      <c r="H432" s="114">
        <v>6</v>
      </c>
      <c r="I432" s="14"/>
      <c r="J432" s="91" t="s">
        <v>141</v>
      </c>
      <c r="K432" s="91" t="s">
        <v>141</v>
      </c>
    </row>
    <row r="433" spans="1:11" ht="15.75" x14ac:dyDescent="0.25">
      <c r="A433" s="14">
        <v>63</v>
      </c>
      <c r="B433" s="105" t="s">
        <v>193</v>
      </c>
      <c r="C433" s="106">
        <v>0</v>
      </c>
      <c r="D433" s="108">
        <v>0</v>
      </c>
      <c r="E433" s="107">
        <v>3</v>
      </c>
      <c r="F433" s="107">
        <v>6</v>
      </c>
      <c r="G433" s="108">
        <v>0</v>
      </c>
      <c r="H433" s="114">
        <v>9</v>
      </c>
      <c r="I433" s="14"/>
      <c r="J433" s="91" t="s">
        <v>141</v>
      </c>
      <c r="K433" s="91" t="s">
        <v>141</v>
      </c>
    </row>
    <row r="434" spans="1:11" ht="15.75" x14ac:dyDescent="0.25">
      <c r="A434" s="14">
        <v>64</v>
      </c>
      <c r="B434" s="105" t="s">
        <v>194</v>
      </c>
      <c r="C434" s="106">
        <v>0</v>
      </c>
      <c r="D434" s="107">
        <v>14</v>
      </c>
      <c r="E434" s="108">
        <v>0</v>
      </c>
      <c r="F434" s="107">
        <v>5</v>
      </c>
      <c r="G434" s="108">
        <v>0</v>
      </c>
      <c r="H434" s="114">
        <v>19</v>
      </c>
      <c r="I434" s="14"/>
      <c r="J434" s="91" t="s">
        <v>141</v>
      </c>
      <c r="K434" s="91" t="s">
        <v>141</v>
      </c>
    </row>
    <row r="435" spans="1:11" ht="15.75" x14ac:dyDescent="0.25">
      <c r="A435" s="14">
        <v>65</v>
      </c>
      <c r="B435" s="105" t="s">
        <v>195</v>
      </c>
      <c r="C435" s="114">
        <v>1</v>
      </c>
      <c r="D435" s="107">
        <v>10</v>
      </c>
      <c r="E435" s="107">
        <v>1</v>
      </c>
      <c r="F435" s="108">
        <v>0</v>
      </c>
      <c r="G435" s="108">
        <v>0</v>
      </c>
      <c r="H435" s="114">
        <v>12</v>
      </c>
      <c r="I435" s="14"/>
      <c r="J435" s="91" t="s">
        <v>141</v>
      </c>
      <c r="K435" s="91" t="s">
        <v>141</v>
      </c>
    </row>
    <row r="436" spans="1:11" ht="15.75" x14ac:dyDescent="0.25">
      <c r="A436" s="14">
        <v>66</v>
      </c>
      <c r="B436" s="105" t="s">
        <v>196</v>
      </c>
      <c r="C436" s="106">
        <v>0</v>
      </c>
      <c r="D436" s="107">
        <v>4</v>
      </c>
      <c r="E436" s="108">
        <v>0</v>
      </c>
      <c r="F436" s="107">
        <v>3</v>
      </c>
      <c r="G436" s="108">
        <v>0</v>
      </c>
      <c r="H436" s="114">
        <v>7</v>
      </c>
      <c r="I436" s="14"/>
      <c r="J436" s="91" t="s">
        <v>141</v>
      </c>
      <c r="K436" s="91" t="s">
        <v>141</v>
      </c>
    </row>
    <row r="437" spans="1:11" ht="15.75" x14ac:dyDescent="0.25">
      <c r="A437" s="14">
        <v>67</v>
      </c>
      <c r="B437" s="105" t="s">
        <v>155</v>
      </c>
      <c r="C437" s="106">
        <v>0</v>
      </c>
      <c r="D437" s="107">
        <v>3</v>
      </c>
      <c r="E437" s="108">
        <v>0</v>
      </c>
      <c r="F437" s="107">
        <v>5</v>
      </c>
      <c r="G437" s="108">
        <v>0</v>
      </c>
      <c r="H437" s="114">
        <v>8</v>
      </c>
      <c r="I437" s="14"/>
      <c r="J437" s="91" t="s">
        <v>141</v>
      </c>
      <c r="K437" s="91" t="s">
        <v>141</v>
      </c>
    </row>
    <row r="438" spans="1:11" ht="15.75" x14ac:dyDescent="0.25">
      <c r="A438" s="14">
        <v>68</v>
      </c>
      <c r="B438" s="105" t="s">
        <v>197</v>
      </c>
      <c r="C438" s="114">
        <v>1</v>
      </c>
      <c r="D438" s="107">
        <v>6</v>
      </c>
      <c r="E438" s="108">
        <v>0</v>
      </c>
      <c r="F438" s="107">
        <v>2</v>
      </c>
      <c r="G438" s="108">
        <v>0</v>
      </c>
      <c r="H438" s="114">
        <v>9</v>
      </c>
      <c r="I438" s="14"/>
      <c r="J438" s="91" t="s">
        <v>141</v>
      </c>
      <c r="K438" s="91" t="s">
        <v>141</v>
      </c>
    </row>
    <row r="439" spans="1:11" ht="15.75" x14ac:dyDescent="0.25">
      <c r="A439" s="14">
        <v>69</v>
      </c>
      <c r="B439" s="105" t="s">
        <v>21</v>
      </c>
      <c r="C439" s="114">
        <v>50</v>
      </c>
      <c r="D439" s="107">
        <v>50</v>
      </c>
      <c r="E439" s="107">
        <v>2</v>
      </c>
      <c r="F439" s="107">
        <v>22</v>
      </c>
      <c r="G439" s="108">
        <v>0</v>
      </c>
      <c r="H439" s="114">
        <v>124</v>
      </c>
      <c r="I439" s="14"/>
      <c r="J439" s="91" t="s">
        <v>132</v>
      </c>
      <c r="K439" s="91" t="s">
        <v>132</v>
      </c>
    </row>
    <row r="440" spans="1:11" ht="15.75" x14ac:dyDescent="0.25">
      <c r="A440" s="14">
        <v>54</v>
      </c>
      <c r="B440" s="105" t="s">
        <v>198</v>
      </c>
      <c r="C440" s="114">
        <v>67</v>
      </c>
      <c r="D440" s="107">
        <v>26</v>
      </c>
      <c r="E440" s="107">
        <v>4</v>
      </c>
      <c r="F440" s="107">
        <v>13</v>
      </c>
      <c r="G440" s="108">
        <v>0</v>
      </c>
      <c r="H440" s="114">
        <v>110</v>
      </c>
      <c r="I440" s="14"/>
      <c r="J440" s="91" t="s">
        <v>132</v>
      </c>
      <c r="K440" s="91" t="s">
        <v>132</v>
      </c>
    </row>
    <row r="441" spans="1:11" ht="15.75" x14ac:dyDescent="0.25">
      <c r="A441" s="14">
        <v>55</v>
      </c>
      <c r="B441" s="105" t="s">
        <v>199</v>
      </c>
      <c r="C441" s="106">
        <v>0</v>
      </c>
      <c r="D441" s="108">
        <v>0</v>
      </c>
      <c r="E441" s="108">
        <v>0</v>
      </c>
      <c r="F441" s="107">
        <v>1</v>
      </c>
      <c r="G441" s="108">
        <v>0</v>
      </c>
      <c r="H441" s="114">
        <v>1</v>
      </c>
      <c r="I441" s="14"/>
      <c r="J441" s="91" t="s">
        <v>141</v>
      </c>
      <c r="K441" s="91" t="s">
        <v>141</v>
      </c>
    </row>
    <row r="442" spans="1:11" ht="15.75" x14ac:dyDescent="0.25">
      <c r="A442" s="14">
        <v>56</v>
      </c>
      <c r="B442" s="105" t="s">
        <v>200</v>
      </c>
      <c r="C442" s="114">
        <v>2</v>
      </c>
      <c r="D442" s="107">
        <v>22</v>
      </c>
      <c r="E442" s="107">
        <v>1</v>
      </c>
      <c r="F442" s="107">
        <v>7</v>
      </c>
      <c r="G442" s="108">
        <v>0</v>
      </c>
      <c r="H442" s="114">
        <v>32</v>
      </c>
      <c r="I442" s="14"/>
      <c r="J442" s="91" t="s">
        <v>141</v>
      </c>
      <c r="K442" s="91" t="s">
        <v>141</v>
      </c>
    </row>
    <row r="443" spans="1:11" ht="15.75" x14ac:dyDescent="0.25">
      <c r="A443" s="14">
        <v>57</v>
      </c>
      <c r="B443" s="105" t="s">
        <v>201</v>
      </c>
      <c r="C443" s="106">
        <v>0</v>
      </c>
      <c r="D443" s="107">
        <v>17</v>
      </c>
      <c r="E443" s="107">
        <v>1</v>
      </c>
      <c r="F443" s="107">
        <v>6</v>
      </c>
      <c r="G443" s="108">
        <v>0</v>
      </c>
      <c r="H443" s="114">
        <v>24</v>
      </c>
      <c r="I443" s="14"/>
      <c r="J443" s="91" t="s">
        <v>141</v>
      </c>
      <c r="K443" s="91" t="s">
        <v>141</v>
      </c>
    </row>
    <row r="444" spans="1:11" ht="15.75" x14ac:dyDescent="0.25">
      <c r="A444" s="14">
        <v>58</v>
      </c>
      <c r="B444" s="105" t="s">
        <v>202</v>
      </c>
      <c r="C444" s="106">
        <v>0</v>
      </c>
      <c r="D444" s="107">
        <v>38</v>
      </c>
      <c r="E444" s="108">
        <v>0</v>
      </c>
      <c r="F444" s="107">
        <v>3</v>
      </c>
      <c r="G444" s="108">
        <v>0</v>
      </c>
      <c r="H444" s="114">
        <v>41</v>
      </c>
      <c r="I444" s="14"/>
      <c r="J444" s="91" t="s">
        <v>141</v>
      </c>
      <c r="K444" s="91" t="s">
        <v>141</v>
      </c>
    </row>
    <row r="445" spans="1:11" ht="15.75" x14ac:dyDescent="0.25">
      <c r="A445" s="14">
        <v>59</v>
      </c>
      <c r="B445" s="105" t="s">
        <v>203</v>
      </c>
      <c r="C445" s="114">
        <v>2</v>
      </c>
      <c r="D445" s="107">
        <v>21</v>
      </c>
      <c r="E445" s="107">
        <v>1</v>
      </c>
      <c r="F445" s="107">
        <v>11</v>
      </c>
      <c r="G445" s="108">
        <v>0</v>
      </c>
      <c r="H445" s="114">
        <v>35</v>
      </c>
      <c r="I445" s="14"/>
      <c r="J445" s="91" t="s">
        <v>141</v>
      </c>
      <c r="K445" s="91" t="s">
        <v>141</v>
      </c>
    </row>
    <row r="446" spans="1:11" ht="15.75" x14ac:dyDescent="0.25">
      <c r="A446" s="14">
        <v>60</v>
      </c>
      <c r="B446" s="105" t="s">
        <v>204</v>
      </c>
      <c r="C446" s="106">
        <v>0</v>
      </c>
      <c r="D446" s="107">
        <v>1</v>
      </c>
      <c r="E446" s="108">
        <v>0</v>
      </c>
      <c r="F446" s="107">
        <v>5</v>
      </c>
      <c r="G446" s="107">
        <v>2</v>
      </c>
      <c r="H446" s="114">
        <v>8</v>
      </c>
      <c r="I446" s="14"/>
      <c r="J446" s="91" t="s">
        <v>141</v>
      </c>
      <c r="K446" s="91" t="s">
        <v>141</v>
      </c>
    </row>
    <row r="447" spans="1:11" ht="15.75" x14ac:dyDescent="0.25">
      <c r="A447" s="14">
        <v>61</v>
      </c>
      <c r="B447" s="105" t="s">
        <v>205</v>
      </c>
      <c r="C447" s="106">
        <v>0</v>
      </c>
      <c r="D447" s="107">
        <v>3</v>
      </c>
      <c r="E447" s="107">
        <v>1</v>
      </c>
      <c r="F447" s="107">
        <v>9</v>
      </c>
      <c r="G447" s="108">
        <v>0</v>
      </c>
      <c r="H447" s="114">
        <v>13</v>
      </c>
      <c r="I447" s="14"/>
      <c r="J447" s="91" t="s">
        <v>141</v>
      </c>
      <c r="K447" s="91" t="s">
        <v>141</v>
      </c>
    </row>
    <row r="448" spans="1:11" ht="15.75" x14ac:dyDescent="0.25">
      <c r="A448" s="14">
        <v>62</v>
      </c>
      <c r="B448" s="105" t="s">
        <v>206</v>
      </c>
      <c r="C448" s="114">
        <v>1</v>
      </c>
      <c r="D448" s="107">
        <v>5</v>
      </c>
      <c r="E448" s="108">
        <v>0</v>
      </c>
      <c r="F448" s="107">
        <v>8</v>
      </c>
      <c r="G448" s="108">
        <v>0</v>
      </c>
      <c r="H448" s="114">
        <v>14</v>
      </c>
      <c r="I448" s="14"/>
      <c r="J448" s="91" t="s">
        <v>141</v>
      </c>
      <c r="K448" s="91" t="s">
        <v>141</v>
      </c>
    </row>
    <row r="449" spans="1:11" ht="15.75" x14ac:dyDescent="0.25">
      <c r="A449" s="14">
        <v>63</v>
      </c>
      <c r="B449" s="105" t="s">
        <v>207</v>
      </c>
      <c r="C449" s="114">
        <v>1</v>
      </c>
      <c r="D449" s="107">
        <v>16</v>
      </c>
      <c r="E449" s="107">
        <v>3</v>
      </c>
      <c r="F449" s="107">
        <v>32</v>
      </c>
      <c r="G449" s="108">
        <v>0</v>
      </c>
      <c r="H449" s="114">
        <v>22</v>
      </c>
      <c r="I449" s="14"/>
      <c r="J449" s="91" t="s">
        <v>141</v>
      </c>
      <c r="K449" s="91" t="s">
        <v>141</v>
      </c>
    </row>
    <row r="450" spans="1:11" ht="15.75" x14ac:dyDescent="0.25">
      <c r="A450" s="14">
        <v>64</v>
      </c>
      <c r="B450" s="105" t="s">
        <v>208</v>
      </c>
      <c r="C450" s="106">
        <v>0</v>
      </c>
      <c r="D450" s="107">
        <v>10</v>
      </c>
      <c r="E450" s="107">
        <v>1</v>
      </c>
      <c r="F450" s="107">
        <v>6</v>
      </c>
      <c r="G450" s="108">
        <v>0</v>
      </c>
      <c r="H450" s="114">
        <v>17</v>
      </c>
      <c r="I450" s="14"/>
      <c r="J450" s="91" t="s">
        <v>141</v>
      </c>
      <c r="K450" s="91" t="s">
        <v>141</v>
      </c>
    </row>
    <row r="451" spans="1:11" ht="15.75" x14ac:dyDescent="0.25">
      <c r="A451" s="14">
        <v>65</v>
      </c>
      <c r="B451" s="105" t="s">
        <v>209</v>
      </c>
      <c r="C451" s="114">
        <v>4</v>
      </c>
      <c r="D451" s="107">
        <v>5</v>
      </c>
      <c r="E451" s="108">
        <v>0</v>
      </c>
      <c r="F451" s="107">
        <v>5</v>
      </c>
      <c r="G451" s="108">
        <v>0</v>
      </c>
      <c r="H451" s="114">
        <v>14</v>
      </c>
      <c r="I451" s="14"/>
      <c r="J451" s="91" t="s">
        <v>141</v>
      </c>
      <c r="K451" s="91" t="s">
        <v>141</v>
      </c>
    </row>
    <row r="452" spans="1:11" ht="15.75" x14ac:dyDescent="0.25">
      <c r="A452" s="14">
        <v>66</v>
      </c>
      <c r="B452" s="105" t="s">
        <v>210</v>
      </c>
      <c r="C452" s="106">
        <v>0</v>
      </c>
      <c r="D452" s="107">
        <v>8</v>
      </c>
      <c r="E452" s="108">
        <v>0</v>
      </c>
      <c r="F452" s="107">
        <v>3</v>
      </c>
      <c r="G452" s="108">
        <v>0</v>
      </c>
      <c r="H452" s="114">
        <v>11</v>
      </c>
      <c r="I452" s="14"/>
      <c r="J452" s="91" t="s">
        <v>141</v>
      </c>
      <c r="K452" s="91" t="s">
        <v>141</v>
      </c>
    </row>
    <row r="453" spans="1:11" ht="15.75" x14ac:dyDescent="0.25">
      <c r="A453" s="14">
        <v>67</v>
      </c>
      <c r="B453" s="105" t="s">
        <v>211</v>
      </c>
      <c r="C453" s="114">
        <v>4</v>
      </c>
      <c r="D453" s="107">
        <v>11</v>
      </c>
      <c r="E453" s="107">
        <v>4</v>
      </c>
      <c r="F453" s="107">
        <v>14</v>
      </c>
      <c r="G453" s="108">
        <v>0</v>
      </c>
      <c r="H453" s="114">
        <v>33</v>
      </c>
      <c r="I453" s="14"/>
      <c r="J453" s="91" t="s">
        <v>141</v>
      </c>
      <c r="K453" s="91" t="s">
        <v>141</v>
      </c>
    </row>
    <row r="454" spans="1:11" x14ac:dyDescent="0.25">
      <c r="A454" s="14">
        <v>68</v>
      </c>
      <c r="B454" s="14"/>
      <c r="C454" s="14"/>
      <c r="D454" s="14"/>
      <c r="E454" s="14"/>
      <c r="F454" s="14"/>
      <c r="G454" s="14"/>
      <c r="H454" s="14"/>
      <c r="I454" s="14"/>
      <c r="J454" s="14"/>
      <c r="K454" s="14"/>
    </row>
    <row r="455" spans="1:11" x14ac:dyDescent="0.25">
      <c r="A455" s="14">
        <v>69</v>
      </c>
      <c r="B455" s="14"/>
      <c r="C455" s="14"/>
      <c r="D455" s="14"/>
      <c r="E455" s="14"/>
      <c r="F455" s="14"/>
      <c r="G455" s="14"/>
      <c r="H455" s="14"/>
      <c r="I455" s="14"/>
      <c r="J455" s="14"/>
      <c r="K455" s="14"/>
    </row>
    <row r="457" spans="1:11" x14ac:dyDescent="0.25">
      <c r="A457" s="14">
        <v>1</v>
      </c>
      <c r="B457" s="14" t="s">
        <v>212</v>
      </c>
      <c r="C457" s="14">
        <v>473</v>
      </c>
      <c r="D457" s="14">
        <v>243</v>
      </c>
      <c r="E457" s="14">
        <v>22</v>
      </c>
      <c r="F457" s="14">
        <v>45</v>
      </c>
      <c r="G457" s="14">
        <v>1</v>
      </c>
      <c r="H457" s="14">
        <f t="shared" ref="H457:H473" si="6">SUM(C457:G457)</f>
        <v>784</v>
      </c>
      <c r="I457" s="14"/>
      <c r="J457" s="91" t="s">
        <v>132</v>
      </c>
      <c r="K457" s="91" t="s">
        <v>213</v>
      </c>
    </row>
    <row r="458" spans="1:11" x14ac:dyDescent="0.25">
      <c r="A458" s="14">
        <v>2</v>
      </c>
      <c r="B458" s="14" t="s">
        <v>214</v>
      </c>
      <c r="C458" s="14">
        <v>79</v>
      </c>
      <c r="D458" s="14">
        <v>48</v>
      </c>
      <c r="E458" s="14">
        <v>1</v>
      </c>
      <c r="F458" s="14">
        <v>19</v>
      </c>
      <c r="G458" s="14">
        <v>0</v>
      </c>
      <c r="H458" s="14">
        <f t="shared" si="6"/>
        <v>147</v>
      </c>
      <c r="I458" s="14"/>
      <c r="J458" s="91" t="s">
        <v>132</v>
      </c>
      <c r="K458" s="91" t="s">
        <v>213</v>
      </c>
    </row>
    <row r="459" spans="1:11" x14ac:dyDescent="0.25">
      <c r="A459" s="14">
        <v>3</v>
      </c>
      <c r="B459" s="14" t="s">
        <v>215</v>
      </c>
      <c r="C459" s="14">
        <v>27</v>
      </c>
      <c r="D459" s="14">
        <v>24</v>
      </c>
      <c r="E459" s="14">
        <v>5</v>
      </c>
      <c r="F459" s="14">
        <v>6</v>
      </c>
      <c r="G459" s="14">
        <v>0</v>
      </c>
      <c r="H459" s="14">
        <f t="shared" si="6"/>
        <v>62</v>
      </c>
      <c r="I459" s="14"/>
      <c r="J459" s="91" t="s">
        <v>132</v>
      </c>
      <c r="K459" s="91" t="s">
        <v>213</v>
      </c>
    </row>
    <row r="460" spans="1:11" x14ac:dyDescent="0.25">
      <c r="A460" s="14">
        <v>4</v>
      </c>
      <c r="B460" s="14" t="s">
        <v>216</v>
      </c>
      <c r="C460" s="14">
        <v>39</v>
      </c>
      <c r="D460" s="14">
        <v>26</v>
      </c>
      <c r="E460" s="14">
        <v>7</v>
      </c>
      <c r="F460" s="14">
        <v>2</v>
      </c>
      <c r="G460" s="14">
        <v>0</v>
      </c>
      <c r="H460" s="14">
        <f t="shared" si="6"/>
        <v>74</v>
      </c>
      <c r="I460" s="14"/>
      <c r="J460" s="91" t="s">
        <v>132</v>
      </c>
      <c r="K460" s="91" t="s">
        <v>213</v>
      </c>
    </row>
    <row r="461" spans="1:11" x14ac:dyDescent="0.25">
      <c r="A461" s="14">
        <v>5</v>
      </c>
      <c r="B461" s="14" t="s">
        <v>217</v>
      </c>
      <c r="C461" s="14">
        <v>96</v>
      </c>
      <c r="D461" s="14">
        <v>36</v>
      </c>
      <c r="E461" s="14">
        <v>3</v>
      </c>
      <c r="F461" s="14">
        <v>6</v>
      </c>
      <c r="G461" s="14">
        <v>1</v>
      </c>
      <c r="H461" s="14">
        <f t="shared" si="6"/>
        <v>142</v>
      </c>
      <c r="I461" s="14"/>
      <c r="J461" s="91" t="s">
        <v>132</v>
      </c>
      <c r="K461" s="91" t="s">
        <v>213</v>
      </c>
    </row>
    <row r="462" spans="1:11" x14ac:dyDescent="0.25">
      <c r="A462" s="14">
        <v>6</v>
      </c>
      <c r="B462" s="14" t="s">
        <v>218</v>
      </c>
      <c r="C462" s="14">
        <v>23</v>
      </c>
      <c r="D462" s="14">
        <v>18</v>
      </c>
      <c r="E462" s="14">
        <v>0</v>
      </c>
      <c r="F462" s="14">
        <v>6</v>
      </c>
      <c r="G462" s="14">
        <v>1</v>
      </c>
      <c r="H462" s="14">
        <f t="shared" si="6"/>
        <v>48</v>
      </c>
      <c r="I462" s="14"/>
      <c r="J462" s="91" t="s">
        <v>141</v>
      </c>
      <c r="K462" s="91" t="s">
        <v>219</v>
      </c>
    </row>
    <row r="463" spans="1:11" x14ac:dyDescent="0.25">
      <c r="A463" s="14">
        <v>7</v>
      </c>
      <c r="B463" s="14" t="s">
        <v>220</v>
      </c>
      <c r="C463" s="14">
        <v>2</v>
      </c>
      <c r="D463" s="14">
        <v>10</v>
      </c>
      <c r="E463" s="14">
        <v>0</v>
      </c>
      <c r="F463" s="14">
        <v>0</v>
      </c>
      <c r="G463" s="14">
        <v>0</v>
      </c>
      <c r="H463" s="14">
        <f t="shared" si="6"/>
        <v>12</v>
      </c>
      <c r="I463" s="14"/>
      <c r="J463" s="91" t="s">
        <v>141</v>
      </c>
      <c r="K463" s="91" t="s">
        <v>219</v>
      </c>
    </row>
    <row r="464" spans="1:11" x14ac:dyDescent="0.25">
      <c r="A464" s="14">
        <v>8</v>
      </c>
      <c r="B464" s="14" t="s">
        <v>221</v>
      </c>
      <c r="C464" s="14">
        <v>3</v>
      </c>
      <c r="D464" s="14">
        <v>10</v>
      </c>
      <c r="E464" s="14">
        <v>2</v>
      </c>
      <c r="F464" s="14">
        <v>2</v>
      </c>
      <c r="G464" s="14">
        <v>0</v>
      </c>
      <c r="H464" s="14">
        <f t="shared" si="6"/>
        <v>17</v>
      </c>
      <c r="I464" s="14"/>
      <c r="J464" s="91" t="s">
        <v>141</v>
      </c>
      <c r="K464" s="91" t="s">
        <v>219</v>
      </c>
    </row>
    <row r="465" spans="1:11" x14ac:dyDescent="0.25">
      <c r="A465" s="14">
        <v>9</v>
      </c>
      <c r="B465" s="14" t="s">
        <v>222</v>
      </c>
      <c r="C465" s="14">
        <v>7</v>
      </c>
      <c r="D465" s="14">
        <v>18</v>
      </c>
      <c r="E465" s="14">
        <v>0</v>
      </c>
      <c r="F465" s="14">
        <v>3</v>
      </c>
      <c r="G465" s="14">
        <v>0</v>
      </c>
      <c r="H465" s="14">
        <f t="shared" si="6"/>
        <v>28</v>
      </c>
      <c r="I465" s="14"/>
      <c r="J465" s="91" t="s">
        <v>141</v>
      </c>
      <c r="K465" s="91" t="s">
        <v>219</v>
      </c>
    </row>
    <row r="466" spans="1:11" x14ac:dyDescent="0.25">
      <c r="A466" s="14">
        <v>10</v>
      </c>
      <c r="B466" s="14" t="s">
        <v>223</v>
      </c>
      <c r="C466" s="14">
        <v>6</v>
      </c>
      <c r="D466" s="14">
        <v>17</v>
      </c>
      <c r="E466" s="14">
        <v>2</v>
      </c>
      <c r="F466" s="14">
        <v>5</v>
      </c>
      <c r="G466" s="14">
        <v>0</v>
      </c>
      <c r="H466" s="14">
        <f t="shared" si="6"/>
        <v>30</v>
      </c>
      <c r="I466" s="14"/>
      <c r="J466" s="91" t="s">
        <v>141</v>
      </c>
      <c r="K466" s="91" t="s">
        <v>219</v>
      </c>
    </row>
    <row r="467" spans="1:11" x14ac:dyDescent="0.25">
      <c r="A467" s="14">
        <v>11</v>
      </c>
      <c r="B467" s="14" t="s">
        <v>224</v>
      </c>
      <c r="C467" s="14">
        <v>5</v>
      </c>
      <c r="D467" s="14">
        <v>8</v>
      </c>
      <c r="E467" s="14">
        <v>1</v>
      </c>
      <c r="F467" s="14">
        <v>4</v>
      </c>
      <c r="G467" s="14">
        <v>0</v>
      </c>
      <c r="H467" s="14">
        <f t="shared" si="6"/>
        <v>18</v>
      </c>
      <c r="I467" s="14"/>
      <c r="J467" s="91" t="s">
        <v>141</v>
      </c>
      <c r="K467" s="91" t="s">
        <v>219</v>
      </c>
    </row>
    <row r="468" spans="1:11" x14ac:dyDescent="0.25">
      <c r="A468" s="14">
        <v>12</v>
      </c>
      <c r="B468" s="14" t="s">
        <v>225</v>
      </c>
      <c r="C468" s="14">
        <v>16</v>
      </c>
      <c r="D468" s="14">
        <v>11</v>
      </c>
      <c r="E468" s="14">
        <v>2</v>
      </c>
      <c r="F468" s="14">
        <v>7</v>
      </c>
      <c r="G468" s="14">
        <v>0</v>
      </c>
      <c r="H468" s="14">
        <f t="shared" si="6"/>
        <v>36</v>
      </c>
      <c r="I468" s="14"/>
      <c r="J468" s="91" t="s">
        <v>141</v>
      </c>
      <c r="K468" s="91" t="s">
        <v>219</v>
      </c>
    </row>
    <row r="469" spans="1:11" x14ac:dyDescent="0.25">
      <c r="A469" s="14">
        <v>13</v>
      </c>
      <c r="B469" s="14" t="s">
        <v>226</v>
      </c>
      <c r="C469" s="14">
        <v>5</v>
      </c>
      <c r="D469" s="14">
        <v>10</v>
      </c>
      <c r="E469" s="14">
        <v>3</v>
      </c>
      <c r="F469" s="14">
        <v>7</v>
      </c>
      <c r="G469" s="14">
        <v>0</v>
      </c>
      <c r="H469" s="14">
        <f t="shared" si="6"/>
        <v>25</v>
      </c>
      <c r="I469" s="14"/>
      <c r="J469" s="91" t="s">
        <v>141</v>
      </c>
      <c r="K469" s="91" t="s">
        <v>219</v>
      </c>
    </row>
    <row r="470" spans="1:11" x14ac:dyDescent="0.25">
      <c r="A470" s="14">
        <v>14</v>
      </c>
      <c r="B470" s="14" t="s">
        <v>227</v>
      </c>
      <c r="C470" s="14">
        <v>19</v>
      </c>
      <c r="D470" s="14">
        <v>18</v>
      </c>
      <c r="E470" s="14">
        <v>2</v>
      </c>
      <c r="F470" s="14">
        <v>7</v>
      </c>
      <c r="G470" s="14">
        <v>0</v>
      </c>
      <c r="H470" s="14">
        <f t="shared" si="6"/>
        <v>46</v>
      </c>
      <c r="I470" s="14"/>
      <c r="J470" s="91" t="s">
        <v>141</v>
      </c>
      <c r="K470" s="91" t="s">
        <v>219</v>
      </c>
    </row>
    <row r="471" spans="1:11" x14ac:dyDescent="0.25">
      <c r="A471" s="14">
        <v>15</v>
      </c>
      <c r="B471" s="14" t="s">
        <v>228</v>
      </c>
      <c r="C471" s="14">
        <v>3</v>
      </c>
      <c r="D471" s="14">
        <v>7</v>
      </c>
      <c r="E471" s="14">
        <v>0</v>
      </c>
      <c r="F471" s="14">
        <v>2</v>
      </c>
      <c r="G471" s="14">
        <v>0</v>
      </c>
      <c r="H471" s="14">
        <f t="shared" si="6"/>
        <v>12</v>
      </c>
      <c r="I471" s="14"/>
      <c r="J471" s="91" t="s">
        <v>141</v>
      </c>
      <c r="K471" s="91" t="s">
        <v>219</v>
      </c>
    </row>
    <row r="472" spans="1:11" x14ac:dyDescent="0.25">
      <c r="A472" s="14">
        <v>16</v>
      </c>
      <c r="B472" s="14" t="s">
        <v>229</v>
      </c>
      <c r="C472" s="14">
        <v>0</v>
      </c>
      <c r="D472" s="14">
        <v>5</v>
      </c>
      <c r="E472" s="14">
        <v>1</v>
      </c>
      <c r="F472" s="14">
        <v>5</v>
      </c>
      <c r="G472" s="14">
        <v>0</v>
      </c>
      <c r="H472" s="14">
        <f t="shared" si="6"/>
        <v>11</v>
      </c>
      <c r="I472" s="14"/>
      <c r="J472" s="91" t="s">
        <v>141</v>
      </c>
      <c r="K472" s="91" t="s">
        <v>219</v>
      </c>
    </row>
    <row r="473" spans="1:11" x14ac:dyDescent="0.25">
      <c r="A473" s="14">
        <v>17</v>
      </c>
      <c r="B473" s="14" t="s">
        <v>230</v>
      </c>
      <c r="C473" s="14">
        <v>2</v>
      </c>
      <c r="D473" s="14">
        <v>5</v>
      </c>
      <c r="E473" s="14">
        <v>1</v>
      </c>
      <c r="F473" s="14">
        <v>5</v>
      </c>
      <c r="G473" s="14">
        <v>0</v>
      </c>
      <c r="H473" s="14">
        <f t="shared" si="6"/>
        <v>13</v>
      </c>
      <c r="I473" s="14"/>
      <c r="J473" s="91" t="s">
        <v>141</v>
      </c>
      <c r="K473" s="91" t="s">
        <v>219</v>
      </c>
    </row>
    <row r="474" spans="1:11" x14ac:dyDescent="0.2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</row>
    <row r="475" spans="1:11" x14ac:dyDescent="0.2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</row>
    <row r="476" spans="1:11" x14ac:dyDescent="0.25">
      <c r="A476" s="14">
        <v>1</v>
      </c>
      <c r="B476" s="94" t="s">
        <v>231</v>
      </c>
      <c r="C476" s="115">
        <v>60</v>
      </c>
      <c r="D476" s="115">
        <v>97</v>
      </c>
      <c r="E476" s="115">
        <v>7</v>
      </c>
      <c r="F476" s="115">
        <v>10</v>
      </c>
      <c r="G476" s="115">
        <v>1</v>
      </c>
      <c r="H476" s="91">
        <f t="shared" ref="H476:H491" si="7">C476+D476+E476+F476+G476</f>
        <v>175</v>
      </c>
      <c r="I476" s="14"/>
      <c r="J476" s="91" t="s">
        <v>141</v>
      </c>
      <c r="K476" s="91" t="s">
        <v>141</v>
      </c>
    </row>
    <row r="477" spans="1:11" x14ac:dyDescent="0.25">
      <c r="A477" s="14">
        <v>2</v>
      </c>
      <c r="B477" s="94" t="s">
        <v>232</v>
      </c>
      <c r="C477" s="115">
        <v>10</v>
      </c>
      <c r="D477" s="115">
        <v>8</v>
      </c>
      <c r="E477" s="115">
        <v>11</v>
      </c>
      <c r="F477" s="115">
        <v>2</v>
      </c>
      <c r="G477" s="115">
        <v>0</v>
      </c>
      <c r="H477" s="91">
        <f t="shared" si="7"/>
        <v>31</v>
      </c>
      <c r="I477" s="14"/>
      <c r="J477" s="91" t="s">
        <v>141</v>
      </c>
      <c r="K477" s="91" t="s">
        <v>141</v>
      </c>
    </row>
    <row r="478" spans="1:11" x14ac:dyDescent="0.25">
      <c r="A478" s="14">
        <v>3</v>
      </c>
      <c r="B478" s="94" t="s">
        <v>233</v>
      </c>
      <c r="C478" s="115">
        <v>13</v>
      </c>
      <c r="D478" s="115">
        <v>21</v>
      </c>
      <c r="E478" s="115">
        <v>7</v>
      </c>
      <c r="F478" s="115">
        <v>6</v>
      </c>
      <c r="G478" s="115">
        <v>1</v>
      </c>
      <c r="H478" s="91">
        <f t="shared" si="7"/>
        <v>48</v>
      </c>
      <c r="I478" s="14"/>
      <c r="J478" s="91" t="s">
        <v>141</v>
      </c>
      <c r="K478" s="91" t="s">
        <v>141</v>
      </c>
    </row>
    <row r="479" spans="1:11" x14ac:dyDescent="0.25">
      <c r="A479" s="14">
        <v>4</v>
      </c>
      <c r="B479" s="94" t="s">
        <v>234</v>
      </c>
      <c r="C479" s="115">
        <v>0</v>
      </c>
      <c r="D479" s="115">
        <v>6</v>
      </c>
      <c r="E479" s="115">
        <v>1</v>
      </c>
      <c r="F479" s="115">
        <v>2</v>
      </c>
      <c r="G479" s="115">
        <v>0</v>
      </c>
      <c r="H479" s="91">
        <f t="shared" si="7"/>
        <v>9</v>
      </c>
      <c r="I479" s="14"/>
      <c r="J479" s="91" t="s">
        <v>141</v>
      </c>
      <c r="K479" s="91" t="s">
        <v>141</v>
      </c>
    </row>
    <row r="480" spans="1:11" x14ac:dyDescent="0.25">
      <c r="A480" s="14">
        <v>5</v>
      </c>
      <c r="B480" s="94" t="s">
        <v>235</v>
      </c>
      <c r="C480" s="115">
        <v>0</v>
      </c>
      <c r="D480" s="115">
        <v>17</v>
      </c>
      <c r="E480" s="115">
        <v>4</v>
      </c>
      <c r="F480" s="115">
        <v>6</v>
      </c>
      <c r="G480" s="115">
        <v>0</v>
      </c>
      <c r="H480" s="91">
        <f t="shared" si="7"/>
        <v>27</v>
      </c>
      <c r="I480" s="14"/>
      <c r="J480" s="91" t="s">
        <v>141</v>
      </c>
      <c r="K480" s="91" t="s">
        <v>141</v>
      </c>
    </row>
    <row r="481" spans="1:11" x14ac:dyDescent="0.25">
      <c r="A481" s="14">
        <v>6</v>
      </c>
      <c r="B481" s="94" t="s">
        <v>236</v>
      </c>
      <c r="C481" s="115">
        <v>1</v>
      </c>
      <c r="D481" s="115">
        <v>8</v>
      </c>
      <c r="E481" s="115">
        <v>0</v>
      </c>
      <c r="F481" s="115">
        <v>0</v>
      </c>
      <c r="G481" s="115">
        <v>0</v>
      </c>
      <c r="H481" s="91">
        <f t="shared" si="7"/>
        <v>9</v>
      </c>
      <c r="I481" s="14"/>
      <c r="J481" s="91" t="s">
        <v>141</v>
      </c>
      <c r="K481" s="91" t="s">
        <v>141</v>
      </c>
    </row>
    <row r="482" spans="1:11" x14ac:dyDescent="0.25">
      <c r="A482" s="14">
        <v>7</v>
      </c>
      <c r="B482" s="94" t="s">
        <v>237</v>
      </c>
      <c r="C482" s="115">
        <v>1</v>
      </c>
      <c r="D482" s="115">
        <v>9</v>
      </c>
      <c r="E482" s="115">
        <v>2</v>
      </c>
      <c r="F482" s="115">
        <v>2</v>
      </c>
      <c r="G482" s="115">
        <v>1</v>
      </c>
      <c r="H482" s="91">
        <f t="shared" si="7"/>
        <v>15</v>
      </c>
      <c r="I482" s="14"/>
      <c r="J482" s="91" t="s">
        <v>141</v>
      </c>
      <c r="K482" s="91" t="s">
        <v>141</v>
      </c>
    </row>
    <row r="483" spans="1:11" x14ac:dyDescent="0.25">
      <c r="A483" s="14">
        <v>8</v>
      </c>
      <c r="B483" s="94" t="s">
        <v>238</v>
      </c>
      <c r="C483" s="115">
        <v>2</v>
      </c>
      <c r="D483" s="115">
        <v>19</v>
      </c>
      <c r="E483" s="115">
        <v>2</v>
      </c>
      <c r="F483" s="115">
        <v>10</v>
      </c>
      <c r="G483" s="115">
        <v>1</v>
      </c>
      <c r="H483" s="91">
        <f t="shared" si="7"/>
        <v>34</v>
      </c>
      <c r="I483" s="14"/>
      <c r="J483" s="91" t="s">
        <v>141</v>
      </c>
      <c r="K483" s="91" t="s">
        <v>141</v>
      </c>
    </row>
    <row r="484" spans="1:11" x14ac:dyDescent="0.25">
      <c r="A484" s="14">
        <v>9</v>
      </c>
      <c r="B484" s="94" t="s">
        <v>239</v>
      </c>
      <c r="C484" s="115">
        <v>20</v>
      </c>
      <c r="D484" s="115">
        <v>23</v>
      </c>
      <c r="E484" s="115">
        <v>4</v>
      </c>
      <c r="F484" s="115">
        <v>6</v>
      </c>
      <c r="G484" s="115">
        <v>0</v>
      </c>
      <c r="H484" s="91">
        <f t="shared" si="7"/>
        <v>53</v>
      </c>
      <c r="I484" s="14"/>
      <c r="J484" s="91" t="s">
        <v>141</v>
      </c>
      <c r="K484" s="91" t="s">
        <v>141</v>
      </c>
    </row>
    <row r="485" spans="1:11" x14ac:dyDescent="0.25">
      <c r="A485" s="14">
        <v>10</v>
      </c>
      <c r="B485" s="94" t="s">
        <v>240</v>
      </c>
      <c r="C485" s="115">
        <v>9</v>
      </c>
      <c r="D485" s="115">
        <v>19</v>
      </c>
      <c r="E485" s="115">
        <v>1</v>
      </c>
      <c r="F485" s="115">
        <v>6</v>
      </c>
      <c r="G485" s="115">
        <v>0</v>
      </c>
      <c r="H485" s="91">
        <f t="shared" si="7"/>
        <v>35</v>
      </c>
      <c r="I485" s="14"/>
      <c r="J485" s="91" t="s">
        <v>141</v>
      </c>
      <c r="K485" s="91" t="s">
        <v>141</v>
      </c>
    </row>
    <row r="486" spans="1:11" x14ac:dyDescent="0.25">
      <c r="A486" s="14">
        <v>11</v>
      </c>
      <c r="B486" s="94" t="s">
        <v>241</v>
      </c>
      <c r="C486" s="115">
        <v>1</v>
      </c>
      <c r="D486" s="115">
        <v>9</v>
      </c>
      <c r="E486" s="115">
        <v>0</v>
      </c>
      <c r="F486" s="115">
        <v>4</v>
      </c>
      <c r="G486" s="115">
        <v>0</v>
      </c>
      <c r="H486" s="91">
        <f t="shared" si="7"/>
        <v>14</v>
      </c>
      <c r="I486" s="14"/>
      <c r="J486" s="91" t="s">
        <v>141</v>
      </c>
      <c r="K486" s="91" t="s">
        <v>141</v>
      </c>
    </row>
    <row r="487" spans="1:11" x14ac:dyDescent="0.25">
      <c r="A487" s="14">
        <v>12</v>
      </c>
      <c r="B487" s="94" t="s">
        <v>242</v>
      </c>
      <c r="C487" s="115">
        <v>9</v>
      </c>
      <c r="D487" s="115">
        <v>22</v>
      </c>
      <c r="E487" s="115">
        <v>1</v>
      </c>
      <c r="F487" s="115">
        <v>6</v>
      </c>
      <c r="G487" s="115">
        <v>0</v>
      </c>
      <c r="H487" s="91">
        <f t="shared" si="7"/>
        <v>38</v>
      </c>
      <c r="I487" s="14"/>
      <c r="J487" s="91" t="s">
        <v>141</v>
      </c>
      <c r="K487" s="91" t="s">
        <v>141</v>
      </c>
    </row>
    <row r="488" spans="1:11" x14ac:dyDescent="0.25">
      <c r="A488" s="14">
        <v>13</v>
      </c>
      <c r="B488" s="94" t="s">
        <v>243</v>
      </c>
      <c r="C488" s="115">
        <v>0</v>
      </c>
      <c r="D488" s="115">
        <v>22</v>
      </c>
      <c r="E488" s="115">
        <v>1</v>
      </c>
      <c r="F488" s="115">
        <v>2</v>
      </c>
      <c r="G488" s="115">
        <v>0</v>
      </c>
      <c r="H488" s="91">
        <f t="shared" si="7"/>
        <v>25</v>
      </c>
      <c r="I488" s="14"/>
      <c r="J488" s="91" t="s">
        <v>141</v>
      </c>
      <c r="K488" s="91" t="s">
        <v>141</v>
      </c>
    </row>
    <row r="489" spans="1:11" x14ac:dyDescent="0.25">
      <c r="A489" s="14">
        <v>14</v>
      </c>
      <c r="B489" s="94" t="s">
        <v>244</v>
      </c>
      <c r="C489" s="115">
        <v>0</v>
      </c>
      <c r="D489" s="115">
        <v>5</v>
      </c>
      <c r="E489" s="115">
        <v>0</v>
      </c>
      <c r="F489" s="115">
        <v>2</v>
      </c>
      <c r="G489" s="115">
        <v>0</v>
      </c>
      <c r="H489" s="91">
        <f t="shared" si="7"/>
        <v>7</v>
      </c>
      <c r="I489" s="14"/>
      <c r="J489" s="91" t="s">
        <v>141</v>
      </c>
      <c r="K489" s="91" t="s">
        <v>141</v>
      </c>
    </row>
    <row r="490" spans="1:11" x14ac:dyDescent="0.25">
      <c r="A490" s="14">
        <v>15</v>
      </c>
      <c r="B490" s="94" t="s">
        <v>245</v>
      </c>
      <c r="C490" s="115">
        <v>2</v>
      </c>
      <c r="D490" s="115">
        <v>12</v>
      </c>
      <c r="E490" s="115">
        <v>0</v>
      </c>
      <c r="F490" s="115">
        <v>0</v>
      </c>
      <c r="G490" s="115">
        <v>0</v>
      </c>
      <c r="H490" s="91">
        <f t="shared" si="7"/>
        <v>14</v>
      </c>
      <c r="I490" s="14"/>
      <c r="J490" s="91" t="s">
        <v>141</v>
      </c>
      <c r="K490" s="91" t="s">
        <v>141</v>
      </c>
    </row>
    <row r="491" spans="1:11" x14ac:dyDescent="0.25">
      <c r="A491" s="14">
        <v>16</v>
      </c>
      <c r="B491" s="94" t="s">
        <v>246</v>
      </c>
      <c r="C491" s="115">
        <v>0</v>
      </c>
      <c r="D491" s="115">
        <v>8</v>
      </c>
      <c r="E491" s="115">
        <v>0</v>
      </c>
      <c r="F491" s="115">
        <v>1</v>
      </c>
      <c r="G491" s="115">
        <v>0</v>
      </c>
      <c r="H491" s="91">
        <f t="shared" si="7"/>
        <v>9</v>
      </c>
      <c r="I491" s="14"/>
      <c r="J491" s="91" t="s">
        <v>141</v>
      </c>
      <c r="K491" s="91" t="s">
        <v>141</v>
      </c>
    </row>
    <row r="492" spans="1:11" x14ac:dyDescent="0.2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</row>
    <row r="493" spans="1:11" x14ac:dyDescent="0.25">
      <c r="A493" s="14">
        <v>1</v>
      </c>
      <c r="B493" s="14" t="s">
        <v>247</v>
      </c>
      <c r="C493" s="91">
        <v>11</v>
      </c>
      <c r="D493" s="91">
        <v>18</v>
      </c>
      <c r="E493" s="91">
        <v>0</v>
      </c>
      <c r="F493" s="91">
        <v>14</v>
      </c>
      <c r="G493" s="91">
        <v>0</v>
      </c>
      <c r="H493" s="91">
        <f t="shared" ref="H493:H506" si="8">SUM(C493:G493)</f>
        <v>43</v>
      </c>
      <c r="I493" s="14"/>
      <c r="J493" s="91" t="s">
        <v>141</v>
      </c>
      <c r="K493" s="91" t="s">
        <v>141</v>
      </c>
    </row>
    <row r="494" spans="1:11" x14ac:dyDescent="0.25">
      <c r="A494" s="14">
        <v>2</v>
      </c>
      <c r="B494" s="14" t="s">
        <v>248</v>
      </c>
      <c r="C494" s="91">
        <v>12</v>
      </c>
      <c r="D494" s="91">
        <v>19</v>
      </c>
      <c r="E494" s="91">
        <v>0</v>
      </c>
      <c r="F494" s="91">
        <v>11</v>
      </c>
      <c r="G494" s="91">
        <v>0</v>
      </c>
      <c r="H494" s="91">
        <f t="shared" si="8"/>
        <v>42</v>
      </c>
      <c r="I494" s="14"/>
      <c r="J494" s="91" t="s">
        <v>141</v>
      </c>
      <c r="K494" s="91" t="s">
        <v>141</v>
      </c>
    </row>
    <row r="495" spans="1:11" x14ac:dyDescent="0.25">
      <c r="A495" s="14">
        <v>3</v>
      </c>
      <c r="B495" s="14" t="s">
        <v>249</v>
      </c>
      <c r="C495" s="91">
        <v>55</v>
      </c>
      <c r="D495" s="91">
        <v>93</v>
      </c>
      <c r="E495" s="91">
        <v>0</v>
      </c>
      <c r="F495" s="91">
        <v>47</v>
      </c>
      <c r="G495" s="91">
        <v>2</v>
      </c>
      <c r="H495" s="91">
        <f t="shared" si="8"/>
        <v>197</v>
      </c>
      <c r="I495" s="14"/>
      <c r="J495" s="91" t="s">
        <v>141</v>
      </c>
      <c r="K495" s="91" t="s">
        <v>141</v>
      </c>
    </row>
    <row r="496" spans="1:11" x14ac:dyDescent="0.25">
      <c r="A496" s="14">
        <v>4</v>
      </c>
      <c r="B496" s="14" t="s">
        <v>250</v>
      </c>
      <c r="C496" s="91">
        <v>8</v>
      </c>
      <c r="D496" s="91">
        <v>50</v>
      </c>
      <c r="E496" s="91">
        <v>0</v>
      </c>
      <c r="F496" s="91">
        <v>54</v>
      </c>
      <c r="G496" s="91">
        <v>0</v>
      </c>
      <c r="H496" s="91">
        <f t="shared" si="8"/>
        <v>112</v>
      </c>
      <c r="I496" s="14"/>
      <c r="J496" s="91" t="s">
        <v>141</v>
      </c>
      <c r="K496" s="91" t="s">
        <v>141</v>
      </c>
    </row>
    <row r="497" spans="1:11" x14ac:dyDescent="0.25">
      <c r="A497" s="14">
        <v>5</v>
      </c>
      <c r="B497" s="14" t="s">
        <v>251</v>
      </c>
      <c r="C497" s="91">
        <v>5</v>
      </c>
      <c r="D497" s="91">
        <v>31</v>
      </c>
      <c r="E497" s="91">
        <v>0</v>
      </c>
      <c r="F497" s="91">
        <v>27</v>
      </c>
      <c r="G497" s="91">
        <v>0</v>
      </c>
      <c r="H497" s="91">
        <f t="shared" si="8"/>
        <v>63</v>
      </c>
      <c r="I497" s="14"/>
      <c r="J497" s="91" t="s">
        <v>141</v>
      </c>
      <c r="K497" s="91" t="s">
        <v>141</v>
      </c>
    </row>
    <row r="498" spans="1:11" x14ac:dyDescent="0.25">
      <c r="A498" s="14">
        <v>6</v>
      </c>
      <c r="B498" s="14" t="s">
        <v>252</v>
      </c>
      <c r="C498" s="91">
        <v>20</v>
      </c>
      <c r="D498" s="91">
        <v>13</v>
      </c>
      <c r="E498" s="91">
        <v>0</v>
      </c>
      <c r="F498" s="91">
        <v>11</v>
      </c>
      <c r="G498" s="91">
        <v>0</v>
      </c>
      <c r="H498" s="91">
        <f t="shared" si="8"/>
        <v>44</v>
      </c>
      <c r="I498" s="14"/>
      <c r="J498" s="91" t="s">
        <v>141</v>
      </c>
      <c r="K498" s="91" t="s">
        <v>141</v>
      </c>
    </row>
    <row r="499" spans="1:11" x14ac:dyDescent="0.25">
      <c r="A499" s="14">
        <v>7</v>
      </c>
      <c r="B499" s="14" t="s">
        <v>253</v>
      </c>
      <c r="C499" s="91">
        <v>2</v>
      </c>
      <c r="D499" s="91">
        <v>9</v>
      </c>
      <c r="E499" s="91">
        <v>0</v>
      </c>
      <c r="F499" s="91">
        <v>16</v>
      </c>
      <c r="G499" s="91">
        <v>0</v>
      </c>
      <c r="H499" s="91">
        <f t="shared" si="8"/>
        <v>27</v>
      </c>
      <c r="I499" s="14"/>
      <c r="J499" s="91" t="s">
        <v>141</v>
      </c>
      <c r="K499" s="91" t="s">
        <v>141</v>
      </c>
    </row>
    <row r="500" spans="1:11" x14ac:dyDescent="0.25">
      <c r="A500" s="14">
        <v>8</v>
      </c>
      <c r="B500" s="14" t="s">
        <v>254</v>
      </c>
      <c r="C500" s="91">
        <v>5</v>
      </c>
      <c r="D500" s="91">
        <v>18</v>
      </c>
      <c r="E500" s="91">
        <v>0</v>
      </c>
      <c r="F500" s="91">
        <v>29</v>
      </c>
      <c r="G500" s="91">
        <v>0</v>
      </c>
      <c r="H500" s="91">
        <f t="shared" si="8"/>
        <v>52</v>
      </c>
      <c r="I500" s="14"/>
      <c r="J500" s="91" t="s">
        <v>141</v>
      </c>
      <c r="K500" s="91" t="s">
        <v>141</v>
      </c>
    </row>
    <row r="501" spans="1:11" x14ac:dyDescent="0.25">
      <c r="A501" s="14">
        <v>9</v>
      </c>
      <c r="B501" s="14" t="s">
        <v>255</v>
      </c>
      <c r="C501" s="91">
        <v>5</v>
      </c>
      <c r="D501" s="91">
        <v>58</v>
      </c>
      <c r="E501" s="91">
        <v>0</v>
      </c>
      <c r="F501" s="91">
        <v>44</v>
      </c>
      <c r="G501" s="91">
        <v>1</v>
      </c>
      <c r="H501" s="91">
        <f t="shared" si="8"/>
        <v>108</v>
      </c>
      <c r="I501" s="14"/>
      <c r="J501" s="91" t="s">
        <v>141</v>
      </c>
      <c r="K501" s="91" t="s">
        <v>141</v>
      </c>
    </row>
    <row r="502" spans="1:11" x14ac:dyDescent="0.25">
      <c r="A502" s="14">
        <v>10</v>
      </c>
      <c r="B502" s="14" t="s">
        <v>256</v>
      </c>
      <c r="C502" s="91">
        <v>2</v>
      </c>
      <c r="D502" s="91">
        <v>16</v>
      </c>
      <c r="E502" s="91">
        <v>0</v>
      </c>
      <c r="F502" s="91">
        <v>5</v>
      </c>
      <c r="G502" s="91">
        <v>0</v>
      </c>
      <c r="H502" s="91">
        <f t="shared" si="8"/>
        <v>23</v>
      </c>
      <c r="I502" s="14"/>
      <c r="J502" s="91" t="s">
        <v>141</v>
      </c>
      <c r="K502" s="91" t="s">
        <v>141</v>
      </c>
    </row>
    <row r="503" spans="1:11" x14ac:dyDescent="0.25">
      <c r="A503" s="14">
        <v>11</v>
      </c>
      <c r="B503" s="14" t="s">
        <v>257</v>
      </c>
      <c r="C503" s="91">
        <v>21</v>
      </c>
      <c r="D503" s="91">
        <v>15</v>
      </c>
      <c r="E503" s="91">
        <v>0</v>
      </c>
      <c r="F503" s="91">
        <v>21</v>
      </c>
      <c r="G503" s="91">
        <v>0</v>
      </c>
      <c r="H503" s="91">
        <f t="shared" si="8"/>
        <v>57</v>
      </c>
      <c r="I503" s="14"/>
      <c r="J503" s="91" t="s">
        <v>141</v>
      </c>
      <c r="K503" s="91" t="s">
        <v>141</v>
      </c>
    </row>
    <row r="504" spans="1:11" x14ac:dyDescent="0.25">
      <c r="A504" s="14">
        <v>12</v>
      </c>
      <c r="B504" s="14" t="s">
        <v>258</v>
      </c>
      <c r="C504" s="91">
        <v>5</v>
      </c>
      <c r="D504" s="91">
        <v>9</v>
      </c>
      <c r="E504" s="91">
        <v>0</v>
      </c>
      <c r="F504" s="91">
        <v>42</v>
      </c>
      <c r="G504" s="91">
        <v>0</v>
      </c>
      <c r="H504" s="91">
        <f t="shared" si="8"/>
        <v>56</v>
      </c>
      <c r="I504" s="14"/>
      <c r="J504" s="91" t="s">
        <v>141</v>
      </c>
      <c r="K504" s="91" t="s">
        <v>141</v>
      </c>
    </row>
    <row r="505" spans="1:11" x14ac:dyDescent="0.25">
      <c r="A505" s="14">
        <v>13</v>
      </c>
      <c r="B505" s="14" t="s">
        <v>259</v>
      </c>
      <c r="C505" s="91">
        <v>2</v>
      </c>
      <c r="D505" s="25">
        <v>21</v>
      </c>
      <c r="E505" s="91">
        <v>0</v>
      </c>
      <c r="F505" s="91">
        <v>25</v>
      </c>
      <c r="G505" s="91">
        <v>0</v>
      </c>
      <c r="H505" s="91">
        <f t="shared" si="8"/>
        <v>48</v>
      </c>
      <c r="I505" s="14"/>
      <c r="J505" s="91" t="s">
        <v>141</v>
      </c>
      <c r="K505" s="91" t="s">
        <v>141</v>
      </c>
    </row>
    <row r="506" spans="1:11" x14ac:dyDescent="0.25">
      <c r="A506" s="14">
        <v>14</v>
      </c>
      <c r="B506" s="14" t="s">
        <v>260</v>
      </c>
      <c r="C506" s="91">
        <v>2</v>
      </c>
      <c r="D506" s="91">
        <v>23</v>
      </c>
      <c r="E506" s="91">
        <v>0</v>
      </c>
      <c r="F506" s="91">
        <v>15</v>
      </c>
      <c r="G506" s="91">
        <v>0</v>
      </c>
      <c r="H506" s="91">
        <f t="shared" si="8"/>
        <v>40</v>
      </c>
      <c r="I506" s="14"/>
      <c r="J506" s="91" t="s">
        <v>141</v>
      </c>
      <c r="K506" s="91" t="s">
        <v>141</v>
      </c>
    </row>
    <row r="509" spans="1:11" x14ac:dyDescent="0.25">
      <c r="A509" s="116">
        <v>1</v>
      </c>
      <c r="B509" s="117" t="s">
        <v>261</v>
      </c>
      <c r="C509" s="95">
        <v>0</v>
      </c>
      <c r="D509" s="95">
        <v>4</v>
      </c>
      <c r="E509" s="95">
        <v>0</v>
      </c>
      <c r="F509" s="95">
        <v>10</v>
      </c>
      <c r="G509" s="95">
        <v>1</v>
      </c>
      <c r="H509" s="118">
        <v>15</v>
      </c>
      <c r="I509" s="95" t="s">
        <v>262</v>
      </c>
      <c r="J509" s="91" t="s">
        <v>141</v>
      </c>
      <c r="K509" s="12" t="s">
        <v>132</v>
      </c>
    </row>
    <row r="510" spans="1:11" x14ac:dyDescent="0.25">
      <c r="A510" s="119">
        <v>2</v>
      </c>
      <c r="B510" s="120" t="s">
        <v>263</v>
      </c>
      <c r="C510" s="97">
        <v>0</v>
      </c>
      <c r="D510" s="97">
        <v>3</v>
      </c>
      <c r="E510" s="97">
        <v>1</v>
      </c>
      <c r="F510" s="97">
        <v>5</v>
      </c>
      <c r="G510" s="97">
        <v>1</v>
      </c>
      <c r="H510" s="121">
        <v>10</v>
      </c>
      <c r="I510" s="97" t="s">
        <v>264</v>
      </c>
      <c r="J510" s="91" t="s">
        <v>141</v>
      </c>
      <c r="K510" s="12" t="s">
        <v>132</v>
      </c>
    </row>
    <row r="511" spans="1:11" x14ac:dyDescent="0.25">
      <c r="A511" s="119">
        <v>3</v>
      </c>
      <c r="B511" s="120" t="s">
        <v>265</v>
      </c>
      <c r="C511" s="97">
        <v>0</v>
      </c>
      <c r="D511" s="97">
        <v>1</v>
      </c>
      <c r="E511" s="97">
        <v>1</v>
      </c>
      <c r="F511" s="97">
        <v>0</v>
      </c>
      <c r="G511" s="97">
        <v>0</v>
      </c>
      <c r="H511" s="121">
        <v>2</v>
      </c>
      <c r="I511" s="97" t="s">
        <v>266</v>
      </c>
      <c r="J511" s="91" t="s">
        <v>141</v>
      </c>
      <c r="K511" s="12" t="s">
        <v>141</v>
      </c>
    </row>
    <row r="512" spans="1:11" x14ac:dyDescent="0.25">
      <c r="A512" s="119">
        <v>4</v>
      </c>
      <c r="B512" s="120" t="s">
        <v>267</v>
      </c>
      <c r="C512" s="97">
        <v>0</v>
      </c>
      <c r="D512" s="97">
        <v>0</v>
      </c>
      <c r="E512" s="97">
        <v>0</v>
      </c>
      <c r="F512" s="97">
        <v>0</v>
      </c>
      <c r="G512" s="97">
        <v>0</v>
      </c>
      <c r="H512" s="121">
        <v>0</v>
      </c>
      <c r="I512" s="97" t="s">
        <v>268</v>
      </c>
      <c r="J512" s="91" t="s">
        <v>141</v>
      </c>
      <c r="K512" s="12" t="s">
        <v>141</v>
      </c>
    </row>
    <row r="513" spans="1:11" x14ac:dyDescent="0.25">
      <c r="A513" s="119">
        <v>5</v>
      </c>
      <c r="B513" s="120" t="s">
        <v>269</v>
      </c>
      <c r="C513" s="97">
        <v>0</v>
      </c>
      <c r="D513" s="97">
        <v>0</v>
      </c>
      <c r="E513" s="97">
        <v>1</v>
      </c>
      <c r="F513" s="97">
        <v>0</v>
      </c>
      <c r="G513" s="97">
        <v>0</v>
      </c>
      <c r="H513" s="121">
        <v>1</v>
      </c>
      <c r="I513" s="97" t="s">
        <v>270</v>
      </c>
      <c r="J513" s="91" t="s">
        <v>141</v>
      </c>
      <c r="K513" s="12" t="s">
        <v>141</v>
      </c>
    </row>
    <row r="514" spans="1:11" x14ac:dyDescent="0.25">
      <c r="A514" s="119">
        <v>6</v>
      </c>
      <c r="B514" s="120" t="s">
        <v>271</v>
      </c>
      <c r="C514" s="97">
        <v>1</v>
      </c>
      <c r="D514" s="97">
        <v>4</v>
      </c>
      <c r="E514" s="97">
        <v>2</v>
      </c>
      <c r="F514" s="97">
        <v>3</v>
      </c>
      <c r="G514" s="97">
        <v>0</v>
      </c>
      <c r="H514" s="121">
        <v>10</v>
      </c>
      <c r="I514" s="97" t="s">
        <v>264</v>
      </c>
      <c r="J514" s="91" t="s">
        <v>141</v>
      </c>
      <c r="K514" s="12" t="s">
        <v>141</v>
      </c>
    </row>
    <row r="515" spans="1:11" x14ac:dyDescent="0.25">
      <c r="A515" s="119">
        <v>7</v>
      </c>
      <c r="B515" s="120" t="s">
        <v>272</v>
      </c>
      <c r="C515" s="97">
        <v>0</v>
      </c>
      <c r="D515" s="97">
        <v>0</v>
      </c>
      <c r="E515" s="97">
        <v>2</v>
      </c>
      <c r="F515" s="97">
        <v>0</v>
      </c>
      <c r="G515" s="97">
        <v>0</v>
      </c>
      <c r="H515" s="121">
        <v>2</v>
      </c>
      <c r="I515" s="97" t="s">
        <v>266</v>
      </c>
      <c r="J515" s="91" t="s">
        <v>141</v>
      </c>
      <c r="K515" s="12" t="s">
        <v>141</v>
      </c>
    </row>
    <row r="516" spans="1:11" x14ac:dyDescent="0.25">
      <c r="A516" s="119">
        <v>8</v>
      </c>
      <c r="B516" s="120" t="s">
        <v>273</v>
      </c>
      <c r="C516" s="97">
        <v>0</v>
      </c>
      <c r="D516" s="97">
        <v>1</v>
      </c>
      <c r="E516" s="97">
        <v>0</v>
      </c>
      <c r="F516" s="97">
        <v>1</v>
      </c>
      <c r="G516" s="97">
        <v>0</v>
      </c>
      <c r="H516" s="121">
        <v>2</v>
      </c>
      <c r="I516" s="97" t="s">
        <v>266</v>
      </c>
      <c r="J516" s="91" t="s">
        <v>141</v>
      </c>
      <c r="K516" s="12" t="s">
        <v>141</v>
      </c>
    </row>
    <row r="517" spans="1:11" x14ac:dyDescent="0.25">
      <c r="A517" s="119">
        <v>9</v>
      </c>
      <c r="B517" s="120" t="s">
        <v>274</v>
      </c>
      <c r="C517" s="97">
        <v>0</v>
      </c>
      <c r="D517" s="97">
        <v>1</v>
      </c>
      <c r="E517" s="97">
        <v>1</v>
      </c>
      <c r="F517" s="97">
        <v>2</v>
      </c>
      <c r="G517" s="97">
        <v>0</v>
      </c>
      <c r="H517" s="121">
        <v>4</v>
      </c>
      <c r="I517" s="97" t="s">
        <v>275</v>
      </c>
      <c r="J517" s="91" t="s">
        <v>141</v>
      </c>
      <c r="K517" s="12" t="s">
        <v>141</v>
      </c>
    </row>
    <row r="518" spans="1:11" x14ac:dyDescent="0.25">
      <c r="A518" s="119">
        <v>10</v>
      </c>
      <c r="B518" s="120" t="s">
        <v>276</v>
      </c>
      <c r="C518" s="97">
        <v>0</v>
      </c>
      <c r="D518" s="97">
        <v>0</v>
      </c>
      <c r="E518" s="97">
        <v>0</v>
      </c>
      <c r="F518" s="97">
        <v>0</v>
      </c>
      <c r="G518" s="97">
        <v>0</v>
      </c>
      <c r="H518" s="121">
        <v>0</v>
      </c>
      <c r="I518" s="97" t="s">
        <v>268</v>
      </c>
      <c r="J518" s="91" t="s">
        <v>141</v>
      </c>
      <c r="K518" s="12" t="s">
        <v>141</v>
      </c>
    </row>
    <row r="519" spans="1:11" x14ac:dyDescent="0.25">
      <c r="A519" s="119">
        <v>11</v>
      </c>
      <c r="B519" s="120" t="s">
        <v>277</v>
      </c>
      <c r="C519" s="97">
        <v>0</v>
      </c>
      <c r="D519" s="97">
        <v>0</v>
      </c>
      <c r="E519" s="97">
        <v>0</v>
      </c>
      <c r="F519" s="97">
        <v>0</v>
      </c>
      <c r="G519" s="97">
        <v>0</v>
      </c>
      <c r="H519" s="121">
        <v>0</v>
      </c>
      <c r="I519" s="97" t="s">
        <v>268</v>
      </c>
      <c r="J519" s="91" t="s">
        <v>141</v>
      </c>
      <c r="K519" s="12" t="s">
        <v>141</v>
      </c>
    </row>
    <row r="520" spans="1:11" x14ac:dyDescent="0.25">
      <c r="A520" s="119">
        <v>12</v>
      </c>
      <c r="B520" s="120" t="s">
        <v>278</v>
      </c>
      <c r="C520" s="97">
        <v>0</v>
      </c>
      <c r="D520" s="97">
        <v>0</v>
      </c>
      <c r="E520" s="97">
        <v>0</v>
      </c>
      <c r="F520" s="97">
        <v>0</v>
      </c>
      <c r="G520" s="97">
        <v>0</v>
      </c>
      <c r="H520" s="121">
        <v>0</v>
      </c>
      <c r="I520" s="97" t="s">
        <v>268</v>
      </c>
      <c r="J520" s="91" t="s">
        <v>141</v>
      </c>
      <c r="K520" s="12" t="s">
        <v>141</v>
      </c>
    </row>
    <row r="521" spans="1:11" x14ac:dyDescent="0.25">
      <c r="A521" s="119">
        <v>13</v>
      </c>
      <c r="B521" s="120" t="s">
        <v>279</v>
      </c>
      <c r="C521" s="97">
        <v>0</v>
      </c>
      <c r="D521" s="97">
        <v>1</v>
      </c>
      <c r="E521" s="97">
        <v>0</v>
      </c>
      <c r="F521" s="97">
        <v>0</v>
      </c>
      <c r="G521" s="97">
        <v>0</v>
      </c>
      <c r="H521" s="121">
        <v>1</v>
      </c>
      <c r="I521" s="97" t="s">
        <v>270</v>
      </c>
      <c r="J521" s="91" t="s">
        <v>141</v>
      </c>
      <c r="K521" s="12" t="s">
        <v>141</v>
      </c>
    </row>
    <row r="522" spans="1:11" x14ac:dyDescent="0.25">
      <c r="A522" s="119">
        <v>14</v>
      </c>
      <c r="B522" s="120" t="s">
        <v>280</v>
      </c>
      <c r="C522" s="97">
        <v>0</v>
      </c>
      <c r="D522" s="97">
        <v>2</v>
      </c>
      <c r="E522" s="97">
        <v>0</v>
      </c>
      <c r="F522" s="97">
        <v>0</v>
      </c>
      <c r="G522" s="97">
        <v>0</v>
      </c>
      <c r="H522" s="121">
        <v>2</v>
      </c>
      <c r="I522" s="97" t="s">
        <v>266</v>
      </c>
      <c r="J522" s="91" t="s">
        <v>141</v>
      </c>
      <c r="K522" s="12" t="s">
        <v>141</v>
      </c>
    </row>
    <row r="523" spans="1:11" x14ac:dyDescent="0.25">
      <c r="A523" s="119">
        <v>15</v>
      </c>
      <c r="B523" s="120" t="s">
        <v>281</v>
      </c>
      <c r="C523" s="97">
        <v>0</v>
      </c>
      <c r="D523" s="97">
        <v>0</v>
      </c>
      <c r="E523" s="97">
        <v>0</v>
      </c>
      <c r="F523" s="97">
        <v>3</v>
      </c>
      <c r="G523" s="97">
        <v>0</v>
      </c>
      <c r="H523" s="121">
        <v>3</v>
      </c>
      <c r="I523" s="97" t="s">
        <v>282</v>
      </c>
      <c r="J523" s="91" t="s">
        <v>141</v>
      </c>
      <c r="K523" s="12" t="s">
        <v>141</v>
      </c>
    </row>
    <row r="524" spans="1:11" x14ac:dyDescent="0.25">
      <c r="A524" s="119">
        <v>16</v>
      </c>
      <c r="B524" s="120" t="s">
        <v>283</v>
      </c>
      <c r="C524" s="97">
        <v>0</v>
      </c>
      <c r="D524" s="97">
        <v>1</v>
      </c>
      <c r="E524" s="97">
        <v>0</v>
      </c>
      <c r="F524" s="97">
        <v>0</v>
      </c>
      <c r="G524" s="97">
        <v>0</v>
      </c>
      <c r="H524" s="121">
        <v>1</v>
      </c>
      <c r="I524" s="97" t="s">
        <v>270</v>
      </c>
      <c r="J524" s="91" t="s">
        <v>141</v>
      </c>
      <c r="K524" s="12" t="s">
        <v>141</v>
      </c>
    </row>
    <row r="526" spans="1:11" x14ac:dyDescent="0.25">
      <c r="B526" s="94" t="s">
        <v>284</v>
      </c>
      <c r="C526" s="95" t="s">
        <v>124</v>
      </c>
      <c r="D526" s="95" t="s">
        <v>125</v>
      </c>
      <c r="E526" s="95" t="s">
        <v>126</v>
      </c>
      <c r="F526" s="95" t="s">
        <v>127</v>
      </c>
      <c r="G526" s="95" t="s">
        <v>128</v>
      </c>
      <c r="H526" s="95" t="s">
        <v>29</v>
      </c>
      <c r="I526" s="95" t="s">
        <v>72</v>
      </c>
    </row>
    <row r="527" spans="1:11" x14ac:dyDescent="0.25">
      <c r="A527" s="14">
        <v>1</v>
      </c>
      <c r="B527" s="122" t="s">
        <v>285</v>
      </c>
      <c r="C527" s="123">
        <v>0</v>
      </c>
      <c r="D527" s="123">
        <v>24</v>
      </c>
      <c r="E527" s="123">
        <v>1</v>
      </c>
      <c r="F527" s="123">
        <v>7</v>
      </c>
      <c r="G527" s="123">
        <v>0</v>
      </c>
      <c r="H527" s="95">
        <f t="shared" ref="H527:H543" si="9">SUM(C527:G527)</f>
        <v>32</v>
      </c>
      <c r="I527" s="124">
        <v>52810903</v>
      </c>
    </row>
    <row r="528" spans="1:11" x14ac:dyDescent="0.25">
      <c r="A528" s="14">
        <v>2</v>
      </c>
      <c r="B528" s="125" t="s">
        <v>286</v>
      </c>
      <c r="C528" s="126">
        <v>2</v>
      </c>
      <c r="D528" s="126">
        <v>27</v>
      </c>
      <c r="E528" s="126">
        <v>0</v>
      </c>
      <c r="F528" s="126">
        <v>7</v>
      </c>
      <c r="G528" s="126">
        <v>0</v>
      </c>
      <c r="H528" s="95">
        <f t="shared" si="9"/>
        <v>36</v>
      </c>
      <c r="I528" s="127">
        <v>59625213</v>
      </c>
    </row>
    <row r="529" spans="1:11" x14ac:dyDescent="0.25">
      <c r="A529" s="14">
        <v>3</v>
      </c>
      <c r="B529" s="125" t="s">
        <v>287</v>
      </c>
      <c r="C529" s="126">
        <v>12</v>
      </c>
      <c r="D529" s="126">
        <v>19</v>
      </c>
      <c r="E529" s="126">
        <v>2</v>
      </c>
      <c r="F529" s="126">
        <v>11</v>
      </c>
      <c r="G529" s="126">
        <v>0</v>
      </c>
      <c r="H529" s="95">
        <f t="shared" si="9"/>
        <v>44</v>
      </c>
      <c r="I529" s="127">
        <v>73253833</v>
      </c>
    </row>
    <row r="530" spans="1:11" x14ac:dyDescent="0.25">
      <c r="A530" s="14">
        <v>4</v>
      </c>
      <c r="B530" s="125" t="s">
        <v>288</v>
      </c>
      <c r="C530" s="126">
        <v>3</v>
      </c>
      <c r="D530" s="126">
        <v>28</v>
      </c>
      <c r="E530" s="126">
        <v>0</v>
      </c>
      <c r="F530" s="126">
        <v>4</v>
      </c>
      <c r="G530" s="126">
        <v>0</v>
      </c>
      <c r="H530" s="95">
        <f t="shared" si="9"/>
        <v>35</v>
      </c>
      <c r="I530" s="127">
        <v>56218058</v>
      </c>
    </row>
    <row r="531" spans="1:11" x14ac:dyDescent="0.25">
      <c r="A531" s="14">
        <v>5</v>
      </c>
      <c r="B531" s="125" t="s">
        <v>42</v>
      </c>
      <c r="C531" s="126">
        <v>24</v>
      </c>
      <c r="D531" s="126">
        <v>75</v>
      </c>
      <c r="E531" s="126">
        <v>4</v>
      </c>
      <c r="F531" s="126">
        <v>29</v>
      </c>
      <c r="G531" s="126">
        <v>0</v>
      </c>
      <c r="H531" s="95">
        <f t="shared" si="9"/>
        <v>132</v>
      </c>
      <c r="I531" s="127">
        <v>223168654</v>
      </c>
    </row>
    <row r="532" spans="1:11" x14ac:dyDescent="0.25">
      <c r="A532" s="14">
        <v>6</v>
      </c>
      <c r="B532" s="125" t="s">
        <v>289</v>
      </c>
      <c r="C532" s="126">
        <v>2</v>
      </c>
      <c r="D532" s="126">
        <v>16</v>
      </c>
      <c r="E532" s="126">
        <v>0</v>
      </c>
      <c r="F532" s="126">
        <v>1</v>
      </c>
      <c r="G532" s="126">
        <v>0</v>
      </c>
      <c r="H532" s="95">
        <f t="shared" si="9"/>
        <v>19</v>
      </c>
      <c r="I532" s="127">
        <v>32367973</v>
      </c>
    </row>
    <row r="533" spans="1:11" x14ac:dyDescent="0.25">
      <c r="A533" s="14">
        <v>7</v>
      </c>
      <c r="B533" s="125" t="s">
        <v>290</v>
      </c>
      <c r="C533" s="126">
        <v>1</v>
      </c>
      <c r="D533" s="126">
        <v>23</v>
      </c>
      <c r="E533" s="126">
        <v>6</v>
      </c>
      <c r="F533" s="126">
        <v>5</v>
      </c>
      <c r="G533" s="126">
        <v>0</v>
      </c>
      <c r="H533" s="95">
        <f t="shared" si="9"/>
        <v>35</v>
      </c>
      <c r="I533" s="127">
        <v>59625213</v>
      </c>
    </row>
    <row r="534" spans="1:11" x14ac:dyDescent="0.25">
      <c r="A534" s="14">
        <v>8</v>
      </c>
      <c r="B534" s="125" t="s">
        <v>291</v>
      </c>
      <c r="C534" s="126">
        <v>0</v>
      </c>
      <c r="D534" s="126">
        <v>18</v>
      </c>
      <c r="E534" s="126">
        <v>0</v>
      </c>
      <c r="F534" s="126">
        <v>2</v>
      </c>
      <c r="G534" s="126">
        <v>0</v>
      </c>
      <c r="H534" s="95">
        <f t="shared" si="9"/>
        <v>20</v>
      </c>
      <c r="I534" s="127">
        <v>32367973</v>
      </c>
    </row>
    <row r="535" spans="1:11" x14ac:dyDescent="0.25">
      <c r="A535" s="14">
        <v>9</v>
      </c>
      <c r="B535" s="125" t="s">
        <v>292</v>
      </c>
      <c r="C535" s="126">
        <v>0</v>
      </c>
      <c r="D535" s="126">
        <v>10</v>
      </c>
      <c r="E535" s="126">
        <v>0</v>
      </c>
      <c r="F535" s="126">
        <v>5</v>
      </c>
      <c r="G535" s="126">
        <v>0</v>
      </c>
      <c r="H535" s="95">
        <f t="shared" si="9"/>
        <v>15</v>
      </c>
      <c r="I535" s="127">
        <v>25553663</v>
      </c>
    </row>
    <row r="536" spans="1:11" x14ac:dyDescent="0.25">
      <c r="A536" s="14">
        <v>10</v>
      </c>
      <c r="B536" s="125" t="s">
        <v>293</v>
      </c>
      <c r="C536" s="126">
        <v>3</v>
      </c>
      <c r="D536" s="126">
        <v>16</v>
      </c>
      <c r="E536" s="126">
        <v>1</v>
      </c>
      <c r="F536" s="126">
        <v>6</v>
      </c>
      <c r="G536" s="126">
        <v>1</v>
      </c>
      <c r="H536" s="95">
        <f t="shared" si="9"/>
        <v>27</v>
      </c>
      <c r="I536" s="127">
        <v>44293015</v>
      </c>
    </row>
    <row r="537" spans="1:11" x14ac:dyDescent="0.25">
      <c r="A537" s="14">
        <v>11</v>
      </c>
      <c r="B537" s="125" t="s">
        <v>294</v>
      </c>
      <c r="C537" s="126">
        <v>2</v>
      </c>
      <c r="D537" s="126">
        <v>18</v>
      </c>
      <c r="E537" s="126">
        <v>0</v>
      </c>
      <c r="F537" s="126">
        <v>2</v>
      </c>
      <c r="G537" s="126">
        <v>0</v>
      </c>
      <c r="H537" s="95">
        <f t="shared" si="9"/>
        <v>22</v>
      </c>
      <c r="I537" s="127">
        <v>37478705</v>
      </c>
    </row>
    <row r="538" spans="1:11" x14ac:dyDescent="0.25">
      <c r="A538" s="14">
        <v>12</v>
      </c>
      <c r="B538" s="125" t="s">
        <v>295</v>
      </c>
      <c r="C538" s="126">
        <v>0</v>
      </c>
      <c r="D538" s="126">
        <v>6</v>
      </c>
      <c r="E538" s="126">
        <v>2</v>
      </c>
      <c r="F538" s="126">
        <v>2</v>
      </c>
      <c r="G538" s="126">
        <v>0</v>
      </c>
      <c r="H538" s="95">
        <f t="shared" si="9"/>
        <v>10</v>
      </c>
      <c r="I538" s="127">
        <v>17035775</v>
      </c>
    </row>
    <row r="539" spans="1:11" x14ac:dyDescent="0.25">
      <c r="A539" s="14">
        <v>13</v>
      </c>
      <c r="B539" s="125" t="s">
        <v>296</v>
      </c>
      <c r="C539" s="126">
        <v>2</v>
      </c>
      <c r="D539" s="126">
        <v>28</v>
      </c>
      <c r="E539" s="126">
        <v>0</v>
      </c>
      <c r="F539" s="126">
        <v>5</v>
      </c>
      <c r="G539" s="126">
        <v>0</v>
      </c>
      <c r="H539" s="95">
        <f t="shared" si="9"/>
        <v>35</v>
      </c>
      <c r="I539" s="127">
        <v>57921635</v>
      </c>
    </row>
    <row r="540" spans="1:11" x14ac:dyDescent="0.25">
      <c r="A540" s="14">
        <v>14</v>
      </c>
      <c r="B540" s="125" t="s">
        <v>297</v>
      </c>
      <c r="C540" s="126">
        <v>1</v>
      </c>
      <c r="D540" s="126">
        <v>8</v>
      </c>
      <c r="E540" s="126">
        <v>0</v>
      </c>
      <c r="F540" s="126">
        <v>3</v>
      </c>
      <c r="G540" s="126">
        <v>0</v>
      </c>
      <c r="H540" s="95">
        <f t="shared" si="9"/>
        <v>12</v>
      </c>
      <c r="I540" s="127">
        <v>2044293</v>
      </c>
    </row>
    <row r="541" spans="1:11" x14ac:dyDescent="0.25">
      <c r="A541" s="14">
        <v>15</v>
      </c>
      <c r="B541" s="125" t="s">
        <v>298</v>
      </c>
      <c r="C541" s="126">
        <v>7</v>
      </c>
      <c r="D541" s="126">
        <v>25</v>
      </c>
      <c r="E541" s="126">
        <v>1</v>
      </c>
      <c r="F541" s="126">
        <v>7</v>
      </c>
      <c r="G541" s="126">
        <v>0</v>
      </c>
      <c r="H541" s="95">
        <f t="shared" si="9"/>
        <v>40</v>
      </c>
      <c r="I541" s="127">
        <v>64735945</v>
      </c>
    </row>
    <row r="542" spans="1:11" x14ac:dyDescent="0.25">
      <c r="A542" s="14">
        <v>16</v>
      </c>
      <c r="B542" s="125" t="s">
        <v>299</v>
      </c>
      <c r="C542" s="126">
        <v>0</v>
      </c>
      <c r="D542" s="126">
        <v>19</v>
      </c>
      <c r="E542" s="126">
        <v>1</v>
      </c>
      <c r="F542" s="126">
        <v>1</v>
      </c>
      <c r="G542" s="126">
        <v>0</v>
      </c>
      <c r="H542" s="95">
        <f t="shared" si="9"/>
        <v>21</v>
      </c>
      <c r="I542" s="127">
        <v>35775128</v>
      </c>
    </row>
    <row r="543" spans="1:11" x14ac:dyDescent="0.25">
      <c r="A543" s="14">
        <v>17</v>
      </c>
      <c r="B543" s="125" t="s">
        <v>300</v>
      </c>
      <c r="C543" s="126">
        <v>6</v>
      </c>
      <c r="D543" s="126">
        <v>45</v>
      </c>
      <c r="E543" s="126">
        <v>4</v>
      </c>
      <c r="F543" s="126">
        <v>9</v>
      </c>
      <c r="G543" s="126">
        <v>0</v>
      </c>
      <c r="H543" s="95">
        <f t="shared" si="9"/>
        <v>64</v>
      </c>
      <c r="I543" s="127">
        <v>107325383</v>
      </c>
    </row>
    <row r="544" spans="1:11" x14ac:dyDescent="0.25">
      <c r="A544" s="87"/>
      <c r="B544" s="88"/>
      <c r="C544" s="88"/>
      <c r="D544" s="88"/>
      <c r="E544" s="88"/>
      <c r="F544" s="88"/>
      <c r="G544" s="88"/>
      <c r="H544" s="88"/>
      <c r="I544" s="88"/>
      <c r="J544" s="89"/>
      <c r="K544" s="88"/>
    </row>
    <row r="545" spans="1:11" x14ac:dyDescent="0.25">
      <c r="A545" s="116">
        <v>1</v>
      </c>
      <c r="B545" s="128" t="s">
        <v>16</v>
      </c>
      <c r="C545" s="123">
        <v>8</v>
      </c>
      <c r="D545" s="123">
        <v>70</v>
      </c>
      <c r="E545" s="123">
        <v>1</v>
      </c>
      <c r="F545" s="123">
        <v>22</v>
      </c>
      <c r="G545" s="123">
        <v>0</v>
      </c>
      <c r="H545" s="123">
        <v>101</v>
      </c>
      <c r="I545" s="116">
        <v>25</v>
      </c>
      <c r="J545" s="14"/>
      <c r="K545" s="14"/>
    </row>
    <row r="546" spans="1:11" x14ac:dyDescent="0.25">
      <c r="A546" s="119">
        <v>2</v>
      </c>
      <c r="B546" s="129" t="s">
        <v>301</v>
      </c>
      <c r="C546" s="126">
        <v>0</v>
      </c>
      <c r="D546" s="126">
        <v>33</v>
      </c>
      <c r="E546" s="126">
        <v>0</v>
      </c>
      <c r="F546" s="126">
        <v>13</v>
      </c>
      <c r="G546" s="126">
        <v>0</v>
      </c>
      <c r="H546" s="126">
        <v>46</v>
      </c>
      <c r="I546" s="130">
        <v>45849</v>
      </c>
      <c r="J546" s="14"/>
      <c r="K546" s="14"/>
    </row>
    <row r="547" spans="1:11" x14ac:dyDescent="0.25">
      <c r="A547" s="119">
        <v>3</v>
      </c>
      <c r="B547" s="129" t="s">
        <v>302</v>
      </c>
      <c r="C547" s="126">
        <v>0</v>
      </c>
      <c r="D547" s="126">
        <v>13</v>
      </c>
      <c r="E547" s="126">
        <v>1</v>
      </c>
      <c r="F547" s="126">
        <v>7</v>
      </c>
      <c r="G547" s="126">
        <v>0</v>
      </c>
      <c r="H547" s="126">
        <v>21</v>
      </c>
      <c r="I547" s="119" t="s">
        <v>303</v>
      </c>
      <c r="J547" s="14"/>
      <c r="K547" s="14"/>
    </row>
    <row r="548" spans="1:11" x14ac:dyDescent="0.25">
      <c r="A548" s="119">
        <v>4</v>
      </c>
      <c r="B548" s="129" t="s">
        <v>304</v>
      </c>
      <c r="C548" s="126">
        <v>0</v>
      </c>
      <c r="D548" s="126">
        <v>17</v>
      </c>
      <c r="E548" s="126">
        <v>2</v>
      </c>
      <c r="F548" s="126">
        <v>3</v>
      </c>
      <c r="G548" s="126">
        <v>0</v>
      </c>
      <c r="H548" s="126">
        <v>22</v>
      </c>
      <c r="I548" s="130">
        <v>45813</v>
      </c>
      <c r="J548" s="14"/>
      <c r="K548" s="14"/>
    </row>
    <row r="549" spans="1:11" x14ac:dyDescent="0.25">
      <c r="A549" s="119">
        <v>5</v>
      </c>
      <c r="B549" s="129" t="s">
        <v>305</v>
      </c>
      <c r="C549" s="126">
        <v>0</v>
      </c>
      <c r="D549" s="126">
        <v>21</v>
      </c>
      <c r="E549" s="126">
        <v>0</v>
      </c>
      <c r="F549" s="126">
        <v>0</v>
      </c>
      <c r="G549" s="126">
        <v>0</v>
      </c>
      <c r="H549" s="126">
        <v>21</v>
      </c>
      <c r="I549" s="130">
        <v>45721</v>
      </c>
      <c r="J549" s="14"/>
      <c r="K549" s="14"/>
    </row>
    <row r="550" spans="1:11" x14ac:dyDescent="0.25">
      <c r="A550" s="119">
        <v>6</v>
      </c>
      <c r="B550" s="129" t="s">
        <v>306</v>
      </c>
      <c r="C550" s="126">
        <v>2</v>
      </c>
      <c r="D550" s="126">
        <v>16</v>
      </c>
      <c r="E550" s="126">
        <v>4</v>
      </c>
      <c r="F550" s="126">
        <v>6</v>
      </c>
      <c r="G550" s="126">
        <v>0</v>
      </c>
      <c r="H550" s="126">
        <v>28</v>
      </c>
      <c r="I550" s="119" t="s">
        <v>307</v>
      </c>
      <c r="J550" s="14"/>
      <c r="K550" s="14"/>
    </row>
    <row r="551" spans="1:11" x14ac:dyDescent="0.25">
      <c r="A551" s="119">
        <v>7</v>
      </c>
      <c r="B551" s="129" t="s">
        <v>308</v>
      </c>
      <c r="C551" s="126">
        <v>1</v>
      </c>
      <c r="D551" s="126">
        <v>12</v>
      </c>
      <c r="E551" s="126">
        <v>0</v>
      </c>
      <c r="F551" s="126">
        <v>3</v>
      </c>
      <c r="G551" s="126">
        <v>0</v>
      </c>
      <c r="H551" s="126">
        <v>16</v>
      </c>
      <c r="I551" s="130">
        <v>45873</v>
      </c>
      <c r="J551" s="14"/>
      <c r="K551" s="14"/>
    </row>
    <row r="552" spans="1:11" x14ac:dyDescent="0.25">
      <c r="A552" s="63" t="s">
        <v>66</v>
      </c>
      <c r="B552" s="64" t="s">
        <v>123</v>
      </c>
      <c r="C552" s="64" t="s">
        <v>124</v>
      </c>
      <c r="D552" s="64" t="s">
        <v>125</v>
      </c>
      <c r="E552" s="64" t="s">
        <v>126</v>
      </c>
      <c r="F552" s="64" t="s">
        <v>127</v>
      </c>
      <c r="G552" s="64" t="s">
        <v>128</v>
      </c>
      <c r="H552" s="64" t="s">
        <v>29</v>
      </c>
      <c r="I552" s="64" t="s">
        <v>72</v>
      </c>
    </row>
    <row r="553" spans="1:11" x14ac:dyDescent="0.25">
      <c r="A553" s="131">
        <v>1</v>
      </c>
      <c r="B553" s="132" t="s">
        <v>50</v>
      </c>
      <c r="C553" s="64">
        <v>1</v>
      </c>
      <c r="D553" s="64">
        <v>39</v>
      </c>
      <c r="E553" s="64">
        <v>3</v>
      </c>
      <c r="F553" s="64">
        <v>1</v>
      </c>
      <c r="G553" s="64">
        <v>0</v>
      </c>
      <c r="H553" s="64">
        <v>44</v>
      </c>
      <c r="I553" s="133">
        <v>0.11</v>
      </c>
    </row>
    <row r="554" spans="1:11" x14ac:dyDescent="0.25">
      <c r="A554" s="66">
        <v>2</v>
      </c>
      <c r="B554" s="134" t="s">
        <v>309</v>
      </c>
      <c r="C554" s="67">
        <v>0</v>
      </c>
      <c r="D554" s="67">
        <v>13</v>
      </c>
      <c r="E554" s="67">
        <v>0</v>
      </c>
      <c r="F554" s="67">
        <v>0</v>
      </c>
      <c r="G554" s="67">
        <v>0</v>
      </c>
      <c r="H554" s="67">
        <v>13</v>
      </c>
      <c r="I554" s="68">
        <v>0.03</v>
      </c>
    </row>
    <row r="555" spans="1:11" x14ac:dyDescent="0.25">
      <c r="A555" s="66">
        <v>3</v>
      </c>
      <c r="B555" s="134" t="s">
        <v>97</v>
      </c>
      <c r="C555" s="67">
        <v>4</v>
      </c>
      <c r="D555" s="67">
        <v>25</v>
      </c>
      <c r="E555" s="67">
        <v>7</v>
      </c>
      <c r="F555" s="67">
        <v>5</v>
      </c>
      <c r="G555" s="67">
        <v>0</v>
      </c>
      <c r="H555" s="67">
        <v>41</v>
      </c>
      <c r="I555" s="68">
        <v>0.1</v>
      </c>
    </row>
    <row r="556" spans="1:11" x14ac:dyDescent="0.25">
      <c r="A556" s="66">
        <v>4</v>
      </c>
      <c r="B556" s="134" t="s">
        <v>310</v>
      </c>
      <c r="C556" s="67">
        <v>0</v>
      </c>
      <c r="D556" s="67">
        <v>8</v>
      </c>
      <c r="E556" s="67">
        <v>1</v>
      </c>
      <c r="F556" s="67">
        <v>2</v>
      </c>
      <c r="G556" s="67">
        <v>0</v>
      </c>
      <c r="H556" s="67">
        <v>11</v>
      </c>
      <c r="I556" s="68">
        <v>0.03</v>
      </c>
    </row>
    <row r="557" spans="1:11" x14ac:dyDescent="0.25">
      <c r="A557" s="66">
        <v>5</v>
      </c>
      <c r="B557" s="134" t="s">
        <v>311</v>
      </c>
      <c r="C557" s="67">
        <v>0</v>
      </c>
      <c r="D557" s="67">
        <v>7</v>
      </c>
      <c r="E557" s="67">
        <v>0</v>
      </c>
      <c r="F557" s="67">
        <v>0</v>
      </c>
      <c r="G557" s="67">
        <v>0</v>
      </c>
      <c r="H557" s="67">
        <v>7</v>
      </c>
      <c r="I557" s="68">
        <v>0.02</v>
      </c>
    </row>
    <row r="558" spans="1:11" x14ac:dyDescent="0.25">
      <c r="A558" s="66">
        <v>6</v>
      </c>
      <c r="B558" s="134" t="s">
        <v>312</v>
      </c>
      <c r="C558" s="67">
        <v>0</v>
      </c>
      <c r="D558" s="67">
        <v>18</v>
      </c>
      <c r="E558" s="67">
        <v>0</v>
      </c>
      <c r="F558" s="67">
        <v>1</v>
      </c>
      <c r="G558" s="67">
        <v>0</v>
      </c>
      <c r="H558" s="67">
        <v>19</v>
      </c>
      <c r="I558" s="68">
        <v>0.05</v>
      </c>
    </row>
    <row r="559" spans="1:11" x14ac:dyDescent="0.25">
      <c r="A559" s="66">
        <v>7</v>
      </c>
      <c r="B559" s="134" t="s">
        <v>313</v>
      </c>
      <c r="C559" s="67">
        <v>1</v>
      </c>
      <c r="D559" s="67">
        <v>8</v>
      </c>
      <c r="E559" s="67">
        <v>1</v>
      </c>
      <c r="F559" s="67">
        <v>1</v>
      </c>
      <c r="G559" s="67">
        <v>0</v>
      </c>
      <c r="H559" s="67">
        <v>11</v>
      </c>
      <c r="I559" s="68">
        <v>0.03</v>
      </c>
    </row>
    <row r="560" spans="1:11" x14ac:dyDescent="0.25">
      <c r="A560" s="66">
        <v>8</v>
      </c>
      <c r="B560" s="134" t="s">
        <v>314</v>
      </c>
      <c r="C560" s="67">
        <v>1</v>
      </c>
      <c r="D560" s="67">
        <v>12</v>
      </c>
      <c r="E560" s="67">
        <v>2</v>
      </c>
      <c r="F560" s="67">
        <v>1</v>
      </c>
      <c r="G560" s="67">
        <v>0</v>
      </c>
      <c r="H560" s="67">
        <v>16</v>
      </c>
      <c r="I560" s="68">
        <v>0.04</v>
      </c>
    </row>
    <row r="561" spans="1:9" x14ac:dyDescent="0.25">
      <c r="A561" s="66">
        <v>9</v>
      </c>
      <c r="B561" s="134" t="s">
        <v>315</v>
      </c>
      <c r="C561" s="67">
        <v>1</v>
      </c>
      <c r="D561" s="67">
        <v>22</v>
      </c>
      <c r="E561" s="67">
        <v>4</v>
      </c>
      <c r="F561" s="67">
        <v>1</v>
      </c>
      <c r="G561" s="67">
        <v>0</v>
      </c>
      <c r="H561" s="67">
        <v>28</v>
      </c>
      <c r="I561" s="68">
        <v>7.0000000000000007E-2</v>
      </c>
    </row>
    <row r="562" spans="1:9" x14ac:dyDescent="0.25">
      <c r="A562" s="66">
        <v>10</v>
      </c>
      <c r="B562" s="134" t="s">
        <v>316</v>
      </c>
      <c r="C562" s="67">
        <v>1</v>
      </c>
      <c r="D562" s="67">
        <v>22</v>
      </c>
      <c r="E562" s="67">
        <v>1</v>
      </c>
      <c r="F562" s="67">
        <v>1</v>
      </c>
      <c r="G562" s="67">
        <v>0</v>
      </c>
      <c r="H562" s="67">
        <v>25</v>
      </c>
      <c r="I562" s="68">
        <v>0.06</v>
      </c>
    </row>
    <row r="563" spans="1:9" x14ac:dyDescent="0.25">
      <c r="A563" s="66">
        <v>11</v>
      </c>
      <c r="B563" s="134" t="s">
        <v>317</v>
      </c>
      <c r="C563" s="67">
        <v>0</v>
      </c>
      <c r="D563" s="67">
        <v>47</v>
      </c>
      <c r="E563" s="67">
        <v>0</v>
      </c>
      <c r="F563" s="67">
        <v>1</v>
      </c>
      <c r="G563" s="67">
        <v>0</v>
      </c>
      <c r="H563" s="67">
        <v>48</v>
      </c>
      <c r="I563" s="68">
        <v>0.12</v>
      </c>
    </row>
    <row r="564" spans="1:9" x14ac:dyDescent="0.25">
      <c r="A564" s="66">
        <v>12</v>
      </c>
      <c r="B564" s="134" t="s">
        <v>318</v>
      </c>
      <c r="C564" s="67">
        <v>3</v>
      </c>
      <c r="D564" s="67">
        <v>44</v>
      </c>
      <c r="E564" s="67">
        <v>1</v>
      </c>
      <c r="F564" s="67">
        <v>2</v>
      </c>
      <c r="G564" s="67">
        <v>0</v>
      </c>
      <c r="H564" s="67">
        <v>50</v>
      </c>
      <c r="I564" s="68">
        <v>0.12</v>
      </c>
    </row>
    <row r="565" spans="1:9" x14ac:dyDescent="0.25">
      <c r="A565" s="66">
        <v>13</v>
      </c>
      <c r="B565" s="134" t="s">
        <v>319</v>
      </c>
      <c r="C565" s="67">
        <v>0</v>
      </c>
      <c r="D565" s="67">
        <v>14</v>
      </c>
      <c r="E565" s="67">
        <v>0</v>
      </c>
      <c r="F565" s="67">
        <v>0</v>
      </c>
      <c r="G565" s="67">
        <v>0</v>
      </c>
      <c r="H565" s="67">
        <v>14</v>
      </c>
      <c r="I565" s="68">
        <v>0.03</v>
      </c>
    </row>
    <row r="566" spans="1:9" x14ac:dyDescent="0.25">
      <c r="A566" s="66">
        <v>14</v>
      </c>
      <c r="B566" s="134" t="s">
        <v>320</v>
      </c>
      <c r="C566" s="67">
        <v>0</v>
      </c>
      <c r="D566" s="67">
        <v>10</v>
      </c>
      <c r="E566" s="67">
        <v>0</v>
      </c>
      <c r="F566" s="67">
        <v>4</v>
      </c>
      <c r="G566" s="67">
        <v>0</v>
      </c>
      <c r="H566" s="67">
        <v>14</v>
      </c>
      <c r="I566" s="68">
        <v>0.03</v>
      </c>
    </row>
    <row r="567" spans="1:9" x14ac:dyDescent="0.25">
      <c r="A567" s="66">
        <v>15</v>
      </c>
      <c r="B567" s="134" t="s">
        <v>321</v>
      </c>
      <c r="C567" s="67">
        <v>0</v>
      </c>
      <c r="D567" s="67">
        <v>6</v>
      </c>
      <c r="E567" s="67">
        <v>0</v>
      </c>
      <c r="F567" s="67">
        <v>1</v>
      </c>
      <c r="G567" s="67">
        <v>0</v>
      </c>
      <c r="H567" s="67">
        <v>7</v>
      </c>
      <c r="I567" s="68">
        <v>0.02</v>
      </c>
    </row>
    <row r="568" spans="1:9" x14ac:dyDescent="0.25">
      <c r="A568" s="66">
        <v>16</v>
      </c>
      <c r="B568" s="134" t="s">
        <v>94</v>
      </c>
      <c r="C568" s="67">
        <v>0</v>
      </c>
      <c r="D568" s="67">
        <v>8</v>
      </c>
      <c r="E568" s="67">
        <v>0</v>
      </c>
      <c r="F568" s="67">
        <v>0</v>
      </c>
      <c r="G568" s="67">
        <v>0</v>
      </c>
      <c r="H568" s="67">
        <v>8</v>
      </c>
      <c r="I568" s="68">
        <v>0.02</v>
      </c>
    </row>
    <row r="569" spans="1:9" x14ac:dyDescent="0.25">
      <c r="A569" s="66">
        <v>17</v>
      </c>
      <c r="B569" s="134" t="s">
        <v>95</v>
      </c>
      <c r="C569" s="67">
        <v>0</v>
      </c>
      <c r="D569" s="67">
        <v>10</v>
      </c>
      <c r="E569" s="67">
        <v>0</v>
      </c>
      <c r="F569" s="67">
        <v>4</v>
      </c>
      <c r="G569" s="67">
        <v>0</v>
      </c>
      <c r="H569" s="67">
        <v>14</v>
      </c>
      <c r="I569" s="68">
        <v>0.03</v>
      </c>
    </row>
    <row r="570" spans="1:9" x14ac:dyDescent="0.25">
      <c r="A570" s="66">
        <v>18</v>
      </c>
      <c r="B570" s="134" t="s">
        <v>322</v>
      </c>
      <c r="C570" s="67">
        <v>0</v>
      </c>
      <c r="D570" s="67">
        <v>23</v>
      </c>
      <c r="E570" s="67">
        <v>1</v>
      </c>
      <c r="F570" s="67">
        <v>2</v>
      </c>
      <c r="G570" s="67">
        <v>0</v>
      </c>
      <c r="H570" s="67">
        <v>26</v>
      </c>
      <c r="I570" s="68">
        <v>0.06</v>
      </c>
    </row>
    <row r="571" spans="1:9" x14ac:dyDescent="0.25">
      <c r="A571" s="66">
        <v>19</v>
      </c>
      <c r="B571" s="134" t="s">
        <v>323</v>
      </c>
      <c r="C571" s="67">
        <v>0</v>
      </c>
      <c r="D571" s="67">
        <v>9</v>
      </c>
      <c r="E571" s="67">
        <v>1</v>
      </c>
      <c r="F571" s="67">
        <v>1</v>
      </c>
      <c r="G571" s="67">
        <v>0</v>
      </c>
      <c r="H571" s="67">
        <v>11</v>
      </c>
      <c r="I571" s="68">
        <v>0.03</v>
      </c>
    </row>
    <row r="572" spans="1:9" x14ac:dyDescent="0.25">
      <c r="A572" s="69" t="s">
        <v>29</v>
      </c>
      <c r="B572" s="27"/>
      <c r="C572" s="71">
        <v>12</v>
      </c>
      <c r="D572" s="71">
        <v>345</v>
      </c>
      <c r="E572" s="71">
        <v>22</v>
      </c>
      <c r="F572" s="71">
        <v>28</v>
      </c>
      <c r="G572" s="71">
        <v>0</v>
      </c>
      <c r="H572" s="71">
        <v>407</v>
      </c>
      <c r="I572" s="135">
        <v>1</v>
      </c>
    </row>
    <row r="573" spans="1:9" x14ac:dyDescent="0.25">
      <c r="A573" s="69" t="s">
        <v>98</v>
      </c>
      <c r="B573" s="27"/>
      <c r="C573" s="135">
        <v>0.03</v>
      </c>
      <c r="D573" s="135">
        <v>0.85</v>
      </c>
      <c r="E573" s="135">
        <v>0.05</v>
      </c>
      <c r="F573" s="135">
        <v>7.0000000000000007E-2</v>
      </c>
      <c r="G573" s="135">
        <v>0</v>
      </c>
      <c r="H573" s="135">
        <v>1</v>
      </c>
      <c r="I573" s="72"/>
    </row>
    <row r="576" spans="1:9" ht="24.75" x14ac:dyDescent="0.4">
      <c r="A576" s="136" t="s">
        <v>324</v>
      </c>
      <c r="B576" s="2"/>
      <c r="C576" s="2"/>
      <c r="D576" s="2"/>
      <c r="E576" s="2"/>
      <c r="F576" s="2"/>
      <c r="G576" s="2"/>
      <c r="H576" s="2"/>
    </row>
    <row r="577" spans="1:13" ht="24.75" x14ac:dyDescent="0.4">
      <c r="A577" s="137" t="s">
        <v>66</v>
      </c>
      <c r="B577" s="138" t="s">
        <v>123</v>
      </c>
      <c r="C577" s="138" t="s">
        <v>124</v>
      </c>
      <c r="D577" s="138" t="s">
        <v>125</v>
      </c>
      <c r="E577" s="138" t="s">
        <v>126</v>
      </c>
      <c r="F577" s="138" t="s">
        <v>127</v>
      </c>
      <c r="G577" s="138" t="s">
        <v>128</v>
      </c>
      <c r="H577" s="139" t="s">
        <v>29</v>
      </c>
      <c r="I577" s="140" t="s">
        <v>72</v>
      </c>
      <c r="J577" s="141" t="s">
        <v>129</v>
      </c>
      <c r="K577" s="142" t="s">
        <v>130</v>
      </c>
      <c r="L577" s="143"/>
      <c r="M577" s="143"/>
    </row>
    <row r="578" spans="1:13" ht="24.75" x14ac:dyDescent="0.4">
      <c r="A578" s="144">
        <v>1</v>
      </c>
      <c r="B578" s="145" t="s">
        <v>325</v>
      </c>
      <c r="C578" s="145">
        <v>144</v>
      </c>
      <c r="D578" s="145">
        <v>90</v>
      </c>
      <c r="E578" s="145">
        <v>12</v>
      </c>
      <c r="F578" s="145">
        <v>31</v>
      </c>
      <c r="G578" s="145">
        <v>5</v>
      </c>
      <c r="H578" s="146">
        <v>282</v>
      </c>
      <c r="I578" s="147" t="s">
        <v>326</v>
      </c>
      <c r="J578" s="148" t="s">
        <v>132</v>
      </c>
      <c r="K578" s="148" t="s">
        <v>132</v>
      </c>
      <c r="L578" s="143"/>
      <c r="M578" s="143"/>
    </row>
    <row r="579" spans="1:13" ht="24.75" x14ac:dyDescent="0.4">
      <c r="A579" s="144">
        <v>2</v>
      </c>
      <c r="B579" s="145" t="s">
        <v>327</v>
      </c>
      <c r="C579" s="145">
        <v>33</v>
      </c>
      <c r="D579" s="145">
        <v>63</v>
      </c>
      <c r="E579" s="145">
        <v>2</v>
      </c>
      <c r="F579" s="145">
        <v>22</v>
      </c>
      <c r="G579" s="145">
        <v>0</v>
      </c>
      <c r="H579" s="146">
        <v>120</v>
      </c>
      <c r="I579" s="147" t="s">
        <v>328</v>
      </c>
      <c r="J579" s="148" t="s">
        <v>132</v>
      </c>
      <c r="K579" s="148" t="s">
        <v>141</v>
      </c>
      <c r="L579" s="143"/>
      <c r="M579" s="143"/>
    </row>
    <row r="580" spans="1:13" ht="24.75" x14ac:dyDescent="0.4">
      <c r="A580" s="144">
        <v>3</v>
      </c>
      <c r="B580" s="145" t="s">
        <v>329</v>
      </c>
      <c r="C580" s="145">
        <v>12</v>
      </c>
      <c r="D580" s="145">
        <v>22</v>
      </c>
      <c r="E580" s="145">
        <v>6</v>
      </c>
      <c r="F580" s="145">
        <v>8</v>
      </c>
      <c r="G580" s="145">
        <v>2</v>
      </c>
      <c r="H580" s="146">
        <v>50</v>
      </c>
      <c r="I580" s="147" t="s">
        <v>330</v>
      </c>
      <c r="J580" s="148" t="s">
        <v>132</v>
      </c>
      <c r="K580" s="148" t="s">
        <v>141</v>
      </c>
      <c r="L580" s="143"/>
      <c r="M580" s="143"/>
    </row>
    <row r="581" spans="1:13" ht="24.75" x14ac:dyDescent="0.4">
      <c r="A581" s="144">
        <v>4</v>
      </c>
      <c r="B581" s="145" t="s">
        <v>331</v>
      </c>
      <c r="C581" s="145">
        <v>19</v>
      </c>
      <c r="D581" s="145">
        <v>39</v>
      </c>
      <c r="E581" s="145">
        <v>0</v>
      </c>
      <c r="F581" s="145">
        <v>6</v>
      </c>
      <c r="G581" s="145">
        <v>0</v>
      </c>
      <c r="H581" s="146">
        <v>64</v>
      </c>
      <c r="I581" s="147" t="s">
        <v>332</v>
      </c>
      <c r="J581" s="148" t="s">
        <v>132</v>
      </c>
      <c r="K581" s="148" t="s">
        <v>141</v>
      </c>
      <c r="L581" s="143"/>
      <c r="M581" s="143"/>
    </row>
    <row r="582" spans="1:13" ht="24.75" x14ac:dyDescent="0.4">
      <c r="A582" s="144">
        <v>5</v>
      </c>
      <c r="B582" s="145" t="s">
        <v>333</v>
      </c>
      <c r="C582" s="145">
        <v>10</v>
      </c>
      <c r="D582" s="145">
        <v>29</v>
      </c>
      <c r="E582" s="145">
        <v>1</v>
      </c>
      <c r="F582" s="145">
        <v>9</v>
      </c>
      <c r="G582" s="145">
        <v>0</v>
      </c>
      <c r="H582" s="146">
        <v>49</v>
      </c>
      <c r="I582" s="147" t="s">
        <v>334</v>
      </c>
      <c r="J582" s="148" t="s">
        <v>132</v>
      </c>
      <c r="K582" s="148" t="s">
        <v>141</v>
      </c>
      <c r="L582" s="143"/>
      <c r="M582" s="143"/>
    </row>
    <row r="583" spans="1:13" ht="24.75" x14ac:dyDescent="0.4">
      <c r="A583" s="149" t="s">
        <v>29</v>
      </c>
      <c r="B583" s="27"/>
      <c r="C583" s="146">
        <v>218</v>
      </c>
      <c r="D583" s="146">
        <v>243</v>
      </c>
      <c r="E583" s="146">
        <v>21</v>
      </c>
      <c r="F583" s="146">
        <v>76</v>
      </c>
      <c r="G583" s="146">
        <v>7</v>
      </c>
      <c r="H583" s="146">
        <v>565</v>
      </c>
      <c r="I583" s="147" t="s">
        <v>335</v>
      </c>
      <c r="J583" s="150"/>
      <c r="K583" s="150"/>
      <c r="L583" s="143"/>
      <c r="M583" s="143"/>
    </row>
    <row r="584" spans="1:13" ht="24.75" x14ac:dyDescent="0.4">
      <c r="A584" s="151" t="s">
        <v>98</v>
      </c>
      <c r="B584" s="27"/>
      <c r="C584" s="152">
        <v>0.39</v>
      </c>
      <c r="D584" s="152">
        <v>0.43</v>
      </c>
      <c r="E584" s="152">
        <v>0.04</v>
      </c>
      <c r="F584" s="152">
        <v>0.13</v>
      </c>
      <c r="G584" s="152">
        <v>0.01</v>
      </c>
      <c r="H584" s="152">
        <v>1</v>
      </c>
      <c r="I584" s="153"/>
      <c r="J584" s="150"/>
      <c r="K584" s="150"/>
      <c r="L584" s="143"/>
      <c r="M584" s="143"/>
    </row>
    <row r="586" spans="1:13" x14ac:dyDescent="0.25">
      <c r="A586" s="154" t="s">
        <v>66</v>
      </c>
      <c r="B586" s="154" t="s">
        <v>336</v>
      </c>
      <c r="C586" s="154" t="s">
        <v>124</v>
      </c>
      <c r="D586" s="154" t="s">
        <v>125</v>
      </c>
      <c r="E586" s="154" t="s">
        <v>126</v>
      </c>
      <c r="F586" s="154" t="s">
        <v>127</v>
      </c>
      <c r="G586" s="154" t="s">
        <v>128</v>
      </c>
      <c r="H586" s="154" t="s">
        <v>29</v>
      </c>
      <c r="I586" s="14"/>
      <c r="J586" s="14"/>
      <c r="K586" s="14"/>
    </row>
    <row r="587" spans="1:13" x14ac:dyDescent="0.25">
      <c r="A587" s="14">
        <v>1</v>
      </c>
      <c r="B587" s="14" t="s">
        <v>337</v>
      </c>
      <c r="C587" s="14">
        <v>21</v>
      </c>
      <c r="D587" s="14">
        <v>92</v>
      </c>
      <c r="E587" s="14">
        <v>16</v>
      </c>
      <c r="F587" s="14">
        <v>86</v>
      </c>
      <c r="G587" s="14">
        <v>10</v>
      </c>
      <c r="H587" s="14">
        <f t="shared" ref="H587:H600" si="10">SUM(C587:G587)</f>
        <v>225</v>
      </c>
      <c r="I587" s="155">
        <v>0.29409999999999997</v>
      </c>
      <c r="J587" s="14" t="s">
        <v>338</v>
      </c>
      <c r="K587" s="14" t="s">
        <v>338</v>
      </c>
    </row>
    <row r="588" spans="1:13" x14ac:dyDescent="0.25">
      <c r="A588" s="14">
        <v>2</v>
      </c>
      <c r="B588" s="14" t="s">
        <v>339</v>
      </c>
      <c r="C588" s="14">
        <v>14</v>
      </c>
      <c r="D588" s="14">
        <v>30</v>
      </c>
      <c r="E588" s="14">
        <v>8</v>
      </c>
      <c r="F588" s="14">
        <v>14</v>
      </c>
      <c r="G588" s="14">
        <v>4</v>
      </c>
      <c r="H588" s="14">
        <f t="shared" si="10"/>
        <v>70</v>
      </c>
      <c r="I588" s="155">
        <v>9.1499999999999998E-2</v>
      </c>
      <c r="J588" s="14" t="s">
        <v>340</v>
      </c>
      <c r="K588" s="14" t="s">
        <v>340</v>
      </c>
    </row>
    <row r="589" spans="1:13" x14ac:dyDescent="0.25">
      <c r="A589" s="14">
        <v>3</v>
      </c>
      <c r="B589" s="14" t="s">
        <v>341</v>
      </c>
      <c r="C589" s="14">
        <v>2</v>
      </c>
      <c r="D589" s="14">
        <v>15</v>
      </c>
      <c r="E589" s="14">
        <v>1</v>
      </c>
      <c r="F589" s="14">
        <v>2</v>
      </c>
      <c r="G589" s="14">
        <v>0</v>
      </c>
      <c r="H589" s="14">
        <f t="shared" si="10"/>
        <v>20</v>
      </c>
      <c r="I589" s="155">
        <v>2.6100000000000002E-2</v>
      </c>
      <c r="J589" s="14" t="s">
        <v>340</v>
      </c>
      <c r="K589" s="14" t="s">
        <v>340</v>
      </c>
    </row>
    <row r="590" spans="1:13" x14ac:dyDescent="0.25">
      <c r="A590" s="14">
        <v>4</v>
      </c>
      <c r="B590" s="14" t="s">
        <v>342</v>
      </c>
      <c r="C590" s="14">
        <v>2</v>
      </c>
      <c r="D590" s="14">
        <v>5</v>
      </c>
      <c r="E590" s="14">
        <v>1</v>
      </c>
      <c r="F590" s="14">
        <v>1</v>
      </c>
      <c r="G590" s="14">
        <v>0</v>
      </c>
      <c r="H590" s="14">
        <f t="shared" si="10"/>
        <v>9</v>
      </c>
      <c r="I590" s="155">
        <v>1.18E-2</v>
      </c>
      <c r="J590" s="14" t="s">
        <v>340</v>
      </c>
      <c r="K590" s="14" t="s">
        <v>340</v>
      </c>
    </row>
    <row r="591" spans="1:13" x14ac:dyDescent="0.25">
      <c r="A591" s="14">
        <v>5</v>
      </c>
      <c r="B591" s="14" t="s">
        <v>343</v>
      </c>
      <c r="C591" s="14">
        <v>4</v>
      </c>
      <c r="D591" s="14">
        <v>18</v>
      </c>
      <c r="E591" s="14">
        <v>2</v>
      </c>
      <c r="F591" s="14">
        <v>4</v>
      </c>
      <c r="G591" s="14">
        <v>2</v>
      </c>
      <c r="H591" s="14">
        <f t="shared" si="10"/>
        <v>30</v>
      </c>
      <c r="I591" s="155">
        <v>3.9199999999999999E-2</v>
      </c>
      <c r="J591" s="14" t="s">
        <v>340</v>
      </c>
      <c r="K591" s="14" t="s">
        <v>340</v>
      </c>
    </row>
    <row r="592" spans="1:13" x14ac:dyDescent="0.25">
      <c r="A592" s="14">
        <v>6</v>
      </c>
      <c r="B592" s="14" t="s">
        <v>344</v>
      </c>
      <c r="C592" s="14">
        <v>3</v>
      </c>
      <c r="D592" s="14">
        <v>15</v>
      </c>
      <c r="E592" s="14">
        <v>1</v>
      </c>
      <c r="F592" s="14">
        <v>1</v>
      </c>
      <c r="G592" s="14">
        <v>0</v>
      </c>
      <c r="H592" s="14">
        <f t="shared" si="10"/>
        <v>20</v>
      </c>
      <c r="I592" s="155">
        <v>2.6100000000000002E-2</v>
      </c>
      <c r="J592" s="14" t="s">
        <v>340</v>
      </c>
      <c r="K592" s="14" t="s">
        <v>340</v>
      </c>
    </row>
    <row r="593" spans="1:11" x14ac:dyDescent="0.25">
      <c r="A593" s="14">
        <v>7</v>
      </c>
      <c r="B593" s="14" t="s">
        <v>345</v>
      </c>
      <c r="C593" s="14">
        <v>2</v>
      </c>
      <c r="D593" s="14">
        <v>19</v>
      </c>
      <c r="E593" s="14">
        <v>2</v>
      </c>
      <c r="F593" s="14">
        <v>6</v>
      </c>
      <c r="G593" s="14">
        <v>1</v>
      </c>
      <c r="H593" s="14">
        <f t="shared" si="10"/>
        <v>30</v>
      </c>
      <c r="I593" s="155">
        <v>3.9199999999999999E-2</v>
      </c>
      <c r="J593" s="14" t="s">
        <v>340</v>
      </c>
      <c r="K593" s="14" t="s">
        <v>340</v>
      </c>
    </row>
    <row r="594" spans="1:11" x14ac:dyDescent="0.25">
      <c r="A594" s="14">
        <v>8</v>
      </c>
      <c r="B594" s="14" t="s">
        <v>346</v>
      </c>
      <c r="C594" s="14">
        <v>4</v>
      </c>
      <c r="D594" s="14">
        <v>23</v>
      </c>
      <c r="E594" s="14">
        <v>3</v>
      </c>
      <c r="F594" s="14">
        <v>6</v>
      </c>
      <c r="G594" s="14">
        <v>0</v>
      </c>
      <c r="H594" s="14">
        <f t="shared" si="10"/>
        <v>36</v>
      </c>
      <c r="I594" s="155">
        <v>4.7100000000000003E-2</v>
      </c>
      <c r="J594" s="14" t="s">
        <v>340</v>
      </c>
      <c r="K594" s="14" t="s">
        <v>340</v>
      </c>
    </row>
    <row r="595" spans="1:11" x14ac:dyDescent="0.25">
      <c r="A595" s="14">
        <v>9</v>
      </c>
      <c r="B595" s="14" t="s">
        <v>347</v>
      </c>
      <c r="C595" s="14">
        <v>5</v>
      </c>
      <c r="D595" s="14">
        <v>28</v>
      </c>
      <c r="E595" s="14">
        <v>3</v>
      </c>
      <c r="F595" s="14">
        <v>6</v>
      </c>
      <c r="G595" s="14">
        <v>1</v>
      </c>
      <c r="H595" s="14">
        <f t="shared" si="10"/>
        <v>43</v>
      </c>
      <c r="I595" s="155">
        <v>5.62E-2</v>
      </c>
      <c r="J595" s="14" t="s">
        <v>340</v>
      </c>
      <c r="K595" s="14" t="s">
        <v>340</v>
      </c>
    </row>
    <row r="596" spans="1:11" x14ac:dyDescent="0.25">
      <c r="A596" s="14">
        <v>10</v>
      </c>
      <c r="B596" s="14" t="s">
        <v>348</v>
      </c>
      <c r="C596" s="14">
        <v>9</v>
      </c>
      <c r="D596" s="14">
        <v>40</v>
      </c>
      <c r="E596" s="14">
        <v>12</v>
      </c>
      <c r="F596" s="14">
        <v>24</v>
      </c>
      <c r="G596" s="14">
        <v>4</v>
      </c>
      <c r="H596" s="14">
        <f t="shared" si="10"/>
        <v>89</v>
      </c>
      <c r="I596" s="155">
        <v>0.1163</v>
      </c>
      <c r="J596" s="14" t="s">
        <v>340</v>
      </c>
      <c r="K596" s="14" t="s">
        <v>340</v>
      </c>
    </row>
    <row r="597" spans="1:11" x14ac:dyDescent="0.25">
      <c r="A597" s="14">
        <v>11</v>
      </c>
      <c r="B597" s="14" t="s">
        <v>349</v>
      </c>
      <c r="C597" s="14">
        <v>5</v>
      </c>
      <c r="D597" s="14">
        <v>12</v>
      </c>
      <c r="E597" s="14">
        <v>2</v>
      </c>
      <c r="F597" s="14">
        <v>4</v>
      </c>
      <c r="G597" s="14">
        <v>1</v>
      </c>
      <c r="H597" s="14">
        <f t="shared" si="10"/>
        <v>24</v>
      </c>
      <c r="I597" s="155">
        <v>3.1300000000000001E-2</v>
      </c>
      <c r="J597" s="14" t="s">
        <v>340</v>
      </c>
      <c r="K597" s="14" t="s">
        <v>340</v>
      </c>
    </row>
    <row r="598" spans="1:11" x14ac:dyDescent="0.25">
      <c r="A598" s="14">
        <v>12</v>
      </c>
      <c r="B598" s="14" t="s">
        <v>350</v>
      </c>
      <c r="C598" s="14">
        <v>7</v>
      </c>
      <c r="D598" s="14">
        <v>51</v>
      </c>
      <c r="E598" s="14">
        <v>7</v>
      </c>
      <c r="F598" s="14">
        <v>23</v>
      </c>
      <c r="G598" s="14">
        <v>2</v>
      </c>
      <c r="H598" s="14">
        <f t="shared" si="10"/>
        <v>90</v>
      </c>
      <c r="I598" s="155">
        <v>0.1177</v>
      </c>
      <c r="J598" s="14" t="s">
        <v>340</v>
      </c>
      <c r="K598" s="14" t="s">
        <v>340</v>
      </c>
    </row>
    <row r="599" spans="1:11" x14ac:dyDescent="0.25">
      <c r="A599" s="14">
        <v>13</v>
      </c>
      <c r="B599" s="14" t="s">
        <v>351</v>
      </c>
      <c r="C599" s="14">
        <v>9</v>
      </c>
      <c r="D599" s="14">
        <v>22</v>
      </c>
      <c r="E599" s="14">
        <v>3</v>
      </c>
      <c r="F599" s="14">
        <v>10</v>
      </c>
      <c r="G599" s="14">
        <v>1</v>
      </c>
      <c r="H599" s="14">
        <f t="shared" si="10"/>
        <v>45</v>
      </c>
      <c r="I599" s="155">
        <v>5.8799999999999998E-2</v>
      </c>
      <c r="J599" s="14" t="s">
        <v>340</v>
      </c>
      <c r="K599" s="14" t="s">
        <v>340</v>
      </c>
    </row>
    <row r="600" spans="1:11" x14ac:dyDescent="0.25">
      <c r="A600" s="14">
        <v>14</v>
      </c>
      <c r="B600" s="14" t="s">
        <v>352</v>
      </c>
      <c r="C600" s="14">
        <v>8</v>
      </c>
      <c r="D600" s="14">
        <v>20</v>
      </c>
      <c r="E600" s="14">
        <v>2</v>
      </c>
      <c r="F600" s="14">
        <v>4</v>
      </c>
      <c r="G600" s="14">
        <v>0</v>
      </c>
      <c r="H600" s="14">
        <f t="shared" si="10"/>
        <v>34</v>
      </c>
      <c r="I600" s="155">
        <v>4.4400000000000002E-2</v>
      </c>
      <c r="J600" s="14" t="s">
        <v>340</v>
      </c>
      <c r="K600" s="14" t="s">
        <v>340</v>
      </c>
    </row>
    <row r="601" spans="1:11" x14ac:dyDescent="0.25">
      <c r="B601" s="156" t="s">
        <v>29</v>
      </c>
      <c r="C601" s="154">
        <f t="shared" ref="C601:H601" si="11">SUM(C587:C600)</f>
        <v>95</v>
      </c>
      <c r="D601" s="154">
        <f t="shared" si="11"/>
        <v>390</v>
      </c>
      <c r="E601" s="154">
        <f t="shared" si="11"/>
        <v>63</v>
      </c>
      <c r="F601" s="154">
        <f t="shared" si="11"/>
        <v>191</v>
      </c>
      <c r="G601" s="154">
        <f t="shared" si="11"/>
        <v>26</v>
      </c>
      <c r="H601" s="154">
        <f t="shared" si="11"/>
        <v>765</v>
      </c>
    </row>
    <row r="604" spans="1:11" x14ac:dyDescent="0.25">
      <c r="A604" s="115" t="s">
        <v>66</v>
      </c>
      <c r="B604" s="95" t="s">
        <v>123</v>
      </c>
      <c r="C604" s="95" t="s">
        <v>124</v>
      </c>
      <c r="D604" s="95" t="s">
        <v>125</v>
      </c>
      <c r="E604" s="95" t="s">
        <v>126</v>
      </c>
      <c r="F604" s="95" t="s">
        <v>127</v>
      </c>
      <c r="G604" s="95" t="s">
        <v>128</v>
      </c>
      <c r="H604" s="118" t="s">
        <v>29</v>
      </c>
      <c r="I604" s="95" t="s">
        <v>72</v>
      </c>
      <c r="J604" s="95" t="s">
        <v>353</v>
      </c>
      <c r="K604" s="95" t="s">
        <v>130</v>
      </c>
    </row>
    <row r="605" spans="1:11" x14ac:dyDescent="0.25">
      <c r="A605" s="119">
        <v>1</v>
      </c>
      <c r="B605" s="157" t="s">
        <v>48</v>
      </c>
      <c r="C605" s="158">
        <v>374</v>
      </c>
      <c r="D605" s="158">
        <v>457</v>
      </c>
      <c r="E605" s="158">
        <v>65</v>
      </c>
      <c r="F605" s="158">
        <v>82</v>
      </c>
      <c r="G605" s="158">
        <v>5</v>
      </c>
      <c r="H605" s="121">
        <v>983</v>
      </c>
      <c r="I605" s="97" t="s">
        <v>354</v>
      </c>
      <c r="J605" s="97" t="s">
        <v>132</v>
      </c>
      <c r="K605" s="97" t="s">
        <v>132</v>
      </c>
    </row>
    <row r="606" spans="1:11" x14ac:dyDescent="0.25">
      <c r="A606" s="119">
        <v>2</v>
      </c>
      <c r="B606" s="157" t="s">
        <v>355</v>
      </c>
      <c r="C606" s="158">
        <v>17</v>
      </c>
      <c r="D606" s="158">
        <v>36</v>
      </c>
      <c r="E606" s="158">
        <v>4</v>
      </c>
      <c r="F606" s="158">
        <v>16</v>
      </c>
      <c r="G606" s="158">
        <v>0</v>
      </c>
      <c r="H606" s="121">
        <v>73</v>
      </c>
      <c r="I606" s="97" t="s">
        <v>356</v>
      </c>
      <c r="J606" s="97" t="s">
        <v>132</v>
      </c>
      <c r="K606" s="97" t="s">
        <v>132</v>
      </c>
    </row>
    <row r="607" spans="1:11" x14ac:dyDescent="0.25">
      <c r="A607" s="119">
        <v>3</v>
      </c>
      <c r="B607" s="157" t="s">
        <v>357</v>
      </c>
      <c r="C607" s="158">
        <v>27</v>
      </c>
      <c r="D607" s="158">
        <v>29</v>
      </c>
      <c r="E607" s="158">
        <v>0</v>
      </c>
      <c r="F607" s="158">
        <v>10</v>
      </c>
      <c r="G607" s="158">
        <v>0</v>
      </c>
      <c r="H607" s="121">
        <v>66</v>
      </c>
      <c r="I607" s="97" t="s">
        <v>358</v>
      </c>
      <c r="J607" s="97" t="s">
        <v>141</v>
      </c>
      <c r="K607" s="97" t="s">
        <v>141</v>
      </c>
    </row>
    <row r="608" spans="1:11" x14ac:dyDescent="0.25">
      <c r="A608" s="119">
        <v>4</v>
      </c>
      <c r="B608" s="157" t="s">
        <v>359</v>
      </c>
      <c r="C608" s="158">
        <v>8</v>
      </c>
      <c r="D608" s="158">
        <v>41</v>
      </c>
      <c r="E608" s="158">
        <v>2</v>
      </c>
      <c r="F608" s="158">
        <v>6</v>
      </c>
      <c r="G608" s="158">
        <v>0</v>
      </c>
      <c r="H608" s="121">
        <v>57</v>
      </c>
      <c r="I608" s="97" t="s">
        <v>360</v>
      </c>
      <c r="J608" s="97" t="s">
        <v>141</v>
      </c>
      <c r="K608" s="97" t="s">
        <v>141</v>
      </c>
    </row>
    <row r="609" spans="1:11" x14ac:dyDescent="0.25">
      <c r="A609" s="119">
        <v>5</v>
      </c>
      <c r="B609" s="157" t="s">
        <v>361</v>
      </c>
      <c r="C609" s="158">
        <v>1</v>
      </c>
      <c r="D609" s="158">
        <v>29</v>
      </c>
      <c r="E609" s="158">
        <v>0</v>
      </c>
      <c r="F609" s="158">
        <v>2</v>
      </c>
      <c r="G609" s="158">
        <v>0</v>
      </c>
      <c r="H609" s="121">
        <v>32</v>
      </c>
      <c r="I609" s="97" t="s">
        <v>362</v>
      </c>
      <c r="J609" s="97" t="s">
        <v>141</v>
      </c>
      <c r="K609" s="97" t="s">
        <v>141</v>
      </c>
    </row>
    <row r="610" spans="1:11" x14ac:dyDescent="0.25">
      <c r="A610" s="119">
        <v>6</v>
      </c>
      <c r="B610" s="157" t="s">
        <v>363</v>
      </c>
      <c r="C610" s="158">
        <v>1</v>
      </c>
      <c r="D610" s="158">
        <v>20</v>
      </c>
      <c r="E610" s="158">
        <v>0</v>
      </c>
      <c r="F610" s="158">
        <v>4</v>
      </c>
      <c r="G610" s="158">
        <v>0</v>
      </c>
      <c r="H610" s="121">
        <v>25</v>
      </c>
      <c r="I610" s="97" t="s">
        <v>364</v>
      </c>
      <c r="J610" s="97" t="s">
        <v>141</v>
      </c>
      <c r="K610" s="97" t="s">
        <v>141</v>
      </c>
    </row>
    <row r="611" spans="1:11" x14ac:dyDescent="0.25">
      <c r="A611" s="119">
        <v>7</v>
      </c>
      <c r="B611" s="157" t="s">
        <v>365</v>
      </c>
      <c r="C611" s="158">
        <v>0</v>
      </c>
      <c r="D611" s="158">
        <v>15</v>
      </c>
      <c r="E611" s="158">
        <v>2</v>
      </c>
      <c r="F611" s="158">
        <v>4</v>
      </c>
      <c r="G611" s="158">
        <v>0</v>
      </c>
      <c r="H611" s="121">
        <v>21</v>
      </c>
      <c r="I611" s="97" t="s">
        <v>366</v>
      </c>
      <c r="J611" s="97" t="s">
        <v>141</v>
      </c>
      <c r="K611" s="97" t="s">
        <v>141</v>
      </c>
    </row>
    <row r="612" spans="1:11" x14ac:dyDescent="0.25">
      <c r="A612" s="119">
        <v>8</v>
      </c>
      <c r="B612" s="157" t="s">
        <v>367</v>
      </c>
      <c r="C612" s="158">
        <v>0</v>
      </c>
      <c r="D612" s="158">
        <v>22</v>
      </c>
      <c r="E612" s="158">
        <v>1</v>
      </c>
      <c r="F612" s="158">
        <v>1</v>
      </c>
      <c r="G612" s="158">
        <v>0</v>
      </c>
      <c r="H612" s="121">
        <v>24</v>
      </c>
      <c r="I612" s="97" t="s">
        <v>368</v>
      </c>
      <c r="J612" s="97" t="s">
        <v>141</v>
      </c>
      <c r="K612" s="97" t="s">
        <v>141</v>
      </c>
    </row>
    <row r="613" spans="1:11" x14ac:dyDescent="0.25">
      <c r="A613" s="119">
        <v>9</v>
      </c>
      <c r="B613" s="157" t="s">
        <v>369</v>
      </c>
      <c r="C613" s="158">
        <v>6</v>
      </c>
      <c r="D613" s="158">
        <v>30</v>
      </c>
      <c r="E613" s="158">
        <v>2</v>
      </c>
      <c r="F613" s="158">
        <v>12</v>
      </c>
      <c r="G613" s="158">
        <v>0</v>
      </c>
      <c r="H613" s="121">
        <v>50</v>
      </c>
      <c r="I613" s="97" t="s">
        <v>370</v>
      </c>
      <c r="J613" s="97" t="s">
        <v>141</v>
      </c>
      <c r="K613" s="97" t="s">
        <v>141</v>
      </c>
    </row>
    <row r="614" spans="1:11" x14ac:dyDescent="0.25">
      <c r="A614" s="119">
        <v>10</v>
      </c>
      <c r="B614" s="157" t="s">
        <v>371</v>
      </c>
      <c r="C614" s="158">
        <v>4</v>
      </c>
      <c r="D614" s="158">
        <v>21</v>
      </c>
      <c r="E614" s="158">
        <v>1</v>
      </c>
      <c r="F614" s="158">
        <v>2</v>
      </c>
      <c r="G614" s="158">
        <v>0</v>
      </c>
      <c r="H614" s="121">
        <v>28</v>
      </c>
      <c r="I614" s="97" t="s">
        <v>372</v>
      </c>
      <c r="J614" s="97" t="s">
        <v>141</v>
      </c>
      <c r="K614" s="97" t="s">
        <v>141</v>
      </c>
    </row>
    <row r="615" spans="1:11" x14ac:dyDescent="0.25">
      <c r="A615" s="119">
        <v>11</v>
      </c>
      <c r="B615" s="157" t="s">
        <v>373</v>
      </c>
      <c r="C615" s="158">
        <v>1</v>
      </c>
      <c r="D615" s="158">
        <v>34</v>
      </c>
      <c r="E615" s="158">
        <v>2</v>
      </c>
      <c r="F615" s="158">
        <v>5</v>
      </c>
      <c r="G615" s="158">
        <v>0</v>
      </c>
      <c r="H615" s="121">
        <v>42</v>
      </c>
      <c r="I615" s="97" t="s">
        <v>374</v>
      </c>
      <c r="J615" s="97" t="s">
        <v>141</v>
      </c>
      <c r="K615" s="97" t="s">
        <v>141</v>
      </c>
    </row>
    <row r="616" spans="1:11" x14ac:dyDescent="0.25">
      <c r="A616" s="119">
        <v>12</v>
      </c>
      <c r="B616" s="157" t="s">
        <v>375</v>
      </c>
      <c r="C616" s="158">
        <v>3</v>
      </c>
      <c r="D616" s="158">
        <v>27</v>
      </c>
      <c r="E616" s="158">
        <v>0</v>
      </c>
      <c r="F616" s="158">
        <v>0</v>
      </c>
      <c r="G616" s="158">
        <v>0</v>
      </c>
      <c r="H616" s="121">
        <v>30</v>
      </c>
      <c r="I616" s="97" t="s">
        <v>376</v>
      </c>
      <c r="J616" s="97" t="s">
        <v>141</v>
      </c>
      <c r="K616" s="97" t="s">
        <v>141</v>
      </c>
    </row>
    <row r="617" spans="1:11" x14ac:dyDescent="0.25">
      <c r="A617" s="119">
        <v>13</v>
      </c>
      <c r="B617" s="157" t="s">
        <v>377</v>
      </c>
      <c r="C617" s="158">
        <v>4</v>
      </c>
      <c r="D617" s="158">
        <v>8</v>
      </c>
      <c r="E617" s="158">
        <v>0</v>
      </c>
      <c r="F617" s="158">
        <v>5</v>
      </c>
      <c r="G617" s="158">
        <v>1</v>
      </c>
      <c r="H617" s="121">
        <v>18</v>
      </c>
      <c r="I617" s="97" t="s">
        <v>378</v>
      </c>
      <c r="J617" s="97" t="s">
        <v>141</v>
      </c>
      <c r="K617" s="97" t="s">
        <v>141</v>
      </c>
    </row>
    <row r="618" spans="1:11" x14ac:dyDescent="0.25">
      <c r="A618" s="119">
        <v>14</v>
      </c>
      <c r="B618" s="157" t="s">
        <v>379</v>
      </c>
      <c r="C618" s="158">
        <v>1</v>
      </c>
      <c r="D618" s="158">
        <v>22</v>
      </c>
      <c r="E618" s="158">
        <v>1</v>
      </c>
      <c r="F618" s="158">
        <v>4</v>
      </c>
      <c r="G618" s="158">
        <v>0</v>
      </c>
      <c r="H618" s="121">
        <v>28</v>
      </c>
      <c r="I618" s="97" t="s">
        <v>372</v>
      </c>
      <c r="J618" s="97" t="s">
        <v>141</v>
      </c>
      <c r="K618" s="97" t="s">
        <v>141</v>
      </c>
    </row>
    <row r="619" spans="1:11" x14ac:dyDescent="0.25">
      <c r="A619" s="119">
        <v>15</v>
      </c>
      <c r="B619" s="157" t="s">
        <v>380</v>
      </c>
      <c r="C619" s="158">
        <v>2</v>
      </c>
      <c r="D619" s="158">
        <v>16</v>
      </c>
      <c r="E619" s="158">
        <v>1</v>
      </c>
      <c r="F619" s="158">
        <v>0</v>
      </c>
      <c r="G619" s="158">
        <v>0</v>
      </c>
      <c r="H619" s="121">
        <v>19</v>
      </c>
      <c r="I619" s="97" t="s">
        <v>381</v>
      </c>
      <c r="J619" s="97" t="s">
        <v>141</v>
      </c>
      <c r="K619" s="97" t="s">
        <v>141</v>
      </c>
    </row>
    <row r="620" spans="1:11" x14ac:dyDescent="0.25">
      <c r="A620" s="119">
        <v>16</v>
      </c>
      <c r="B620" s="157" t="s">
        <v>382</v>
      </c>
      <c r="C620" s="158">
        <v>0</v>
      </c>
      <c r="D620" s="158">
        <v>20</v>
      </c>
      <c r="E620" s="158">
        <v>1</v>
      </c>
      <c r="F620" s="158">
        <v>4</v>
      </c>
      <c r="G620" s="158">
        <v>0</v>
      </c>
      <c r="H620" s="121">
        <v>25</v>
      </c>
      <c r="I620" s="97" t="s">
        <v>364</v>
      </c>
      <c r="J620" s="97" t="s">
        <v>141</v>
      </c>
      <c r="K620" s="97" t="s">
        <v>141</v>
      </c>
    </row>
    <row r="621" spans="1:11" x14ac:dyDescent="0.25">
      <c r="A621" s="119">
        <v>17</v>
      </c>
      <c r="B621" s="157" t="s">
        <v>383</v>
      </c>
      <c r="C621" s="158">
        <v>1</v>
      </c>
      <c r="D621" s="158">
        <v>34</v>
      </c>
      <c r="E621" s="158">
        <v>3</v>
      </c>
      <c r="F621" s="158">
        <v>7</v>
      </c>
      <c r="G621" s="158">
        <v>1</v>
      </c>
      <c r="H621" s="121">
        <v>46</v>
      </c>
      <c r="I621" s="97" t="s">
        <v>384</v>
      </c>
      <c r="J621" s="97" t="s">
        <v>141</v>
      </c>
      <c r="K621" s="97" t="s">
        <v>141</v>
      </c>
    </row>
    <row r="622" spans="1:11" x14ac:dyDescent="0.25">
      <c r="A622" s="119">
        <v>18</v>
      </c>
      <c r="B622" s="157" t="s">
        <v>385</v>
      </c>
      <c r="C622" s="158">
        <v>1</v>
      </c>
      <c r="D622" s="158">
        <v>7</v>
      </c>
      <c r="E622" s="158">
        <v>0</v>
      </c>
      <c r="F622" s="158">
        <v>1</v>
      </c>
      <c r="G622" s="158">
        <v>0</v>
      </c>
      <c r="H622" s="121">
        <v>9</v>
      </c>
      <c r="I622" s="97" t="s">
        <v>386</v>
      </c>
      <c r="J622" s="97" t="s">
        <v>141</v>
      </c>
      <c r="K622" s="97" t="s">
        <v>141</v>
      </c>
    </row>
    <row r="623" spans="1:11" x14ac:dyDescent="0.25">
      <c r="A623" s="119">
        <v>19</v>
      </c>
      <c r="B623" s="157" t="s">
        <v>387</v>
      </c>
      <c r="C623" s="158">
        <v>2</v>
      </c>
      <c r="D623" s="158">
        <v>24</v>
      </c>
      <c r="E623" s="158">
        <v>1</v>
      </c>
      <c r="F623" s="158">
        <v>5</v>
      </c>
      <c r="G623" s="158">
        <v>0</v>
      </c>
      <c r="H623" s="121">
        <v>32</v>
      </c>
      <c r="I623" s="97" t="s">
        <v>362</v>
      </c>
      <c r="J623" s="97" t="s">
        <v>141</v>
      </c>
      <c r="K623" s="97" t="s">
        <v>141</v>
      </c>
    </row>
    <row r="624" spans="1:11" x14ac:dyDescent="0.25">
      <c r="A624" s="119">
        <v>20</v>
      </c>
      <c r="B624" s="157" t="s">
        <v>388</v>
      </c>
      <c r="C624" s="158">
        <v>142</v>
      </c>
      <c r="D624" s="158">
        <v>77</v>
      </c>
      <c r="E624" s="158">
        <v>13</v>
      </c>
      <c r="F624" s="158">
        <v>26</v>
      </c>
      <c r="G624" s="158">
        <v>2</v>
      </c>
      <c r="H624" s="121">
        <v>260</v>
      </c>
      <c r="I624" s="97" t="s">
        <v>389</v>
      </c>
      <c r="J624" s="97" t="s">
        <v>132</v>
      </c>
      <c r="K624" s="97" t="s">
        <v>132</v>
      </c>
    </row>
    <row r="625" spans="1:11" x14ac:dyDescent="0.25">
      <c r="A625" s="119">
        <v>21</v>
      </c>
      <c r="B625" s="157" t="s">
        <v>390</v>
      </c>
      <c r="C625" s="158">
        <v>3</v>
      </c>
      <c r="D625" s="158">
        <v>14</v>
      </c>
      <c r="E625" s="158">
        <v>1</v>
      </c>
      <c r="F625" s="158">
        <v>1</v>
      </c>
      <c r="G625" s="158">
        <v>0</v>
      </c>
      <c r="H625" s="121">
        <v>19</v>
      </c>
      <c r="I625" s="97" t="s">
        <v>381</v>
      </c>
      <c r="J625" s="97" t="s">
        <v>141</v>
      </c>
      <c r="K625" s="97" t="s">
        <v>141</v>
      </c>
    </row>
    <row r="626" spans="1:11" x14ac:dyDescent="0.25">
      <c r="A626" s="119">
        <v>22</v>
      </c>
      <c r="B626" s="157" t="s">
        <v>391</v>
      </c>
      <c r="C626" s="158">
        <v>1</v>
      </c>
      <c r="D626" s="158">
        <v>9</v>
      </c>
      <c r="E626" s="158">
        <v>0</v>
      </c>
      <c r="F626" s="158">
        <v>1</v>
      </c>
      <c r="G626" s="158">
        <v>0</v>
      </c>
      <c r="H626" s="121">
        <v>11</v>
      </c>
      <c r="I626" s="97" t="s">
        <v>392</v>
      </c>
      <c r="J626" s="97" t="s">
        <v>141</v>
      </c>
      <c r="K626" s="97" t="s">
        <v>141</v>
      </c>
    </row>
    <row r="627" spans="1:11" x14ac:dyDescent="0.25">
      <c r="A627" s="119">
        <v>23</v>
      </c>
      <c r="B627" s="157" t="s">
        <v>393</v>
      </c>
      <c r="C627" s="158">
        <v>326</v>
      </c>
      <c r="D627" s="158">
        <v>93</v>
      </c>
      <c r="E627" s="158">
        <v>5</v>
      </c>
      <c r="F627" s="158">
        <v>9</v>
      </c>
      <c r="G627" s="158">
        <v>0</v>
      </c>
      <c r="H627" s="121">
        <v>433</v>
      </c>
      <c r="I627" s="97" t="s">
        <v>394</v>
      </c>
      <c r="J627" s="97" t="s">
        <v>132</v>
      </c>
      <c r="K627" s="97" t="s">
        <v>132</v>
      </c>
    </row>
    <row r="628" spans="1:11" x14ac:dyDescent="0.25">
      <c r="A628" s="119">
        <v>24</v>
      </c>
      <c r="B628" s="157" t="s">
        <v>395</v>
      </c>
      <c r="C628" s="158">
        <v>0</v>
      </c>
      <c r="D628" s="158">
        <v>30</v>
      </c>
      <c r="E628" s="158">
        <v>0</v>
      </c>
      <c r="F628" s="158">
        <v>1</v>
      </c>
      <c r="G628" s="158">
        <v>0</v>
      </c>
      <c r="H628" s="121">
        <v>31</v>
      </c>
      <c r="I628" s="97" t="s">
        <v>396</v>
      </c>
      <c r="J628" s="97" t="s">
        <v>141</v>
      </c>
      <c r="K628" s="97" t="s">
        <v>141</v>
      </c>
    </row>
    <row r="629" spans="1:11" x14ac:dyDescent="0.25">
      <c r="A629" s="159" t="s">
        <v>29</v>
      </c>
      <c r="B629" s="27"/>
      <c r="C629" s="121">
        <v>925</v>
      </c>
      <c r="D629" s="121">
        <v>1115</v>
      </c>
      <c r="E629" s="121">
        <v>105</v>
      </c>
      <c r="F629" s="121">
        <v>208</v>
      </c>
      <c r="G629" s="121">
        <v>9</v>
      </c>
      <c r="H629" s="121">
        <v>2362</v>
      </c>
      <c r="I629" s="97" t="s">
        <v>335</v>
      </c>
      <c r="J629" s="129"/>
      <c r="K629" s="129"/>
    </row>
    <row r="630" spans="1:11" x14ac:dyDescent="0.25">
      <c r="A630" s="160" t="s">
        <v>98</v>
      </c>
      <c r="B630" s="27"/>
      <c r="C630" s="97" t="s">
        <v>397</v>
      </c>
      <c r="D630" s="97" t="s">
        <v>398</v>
      </c>
      <c r="E630" s="97" t="s">
        <v>399</v>
      </c>
      <c r="F630" s="97" t="s">
        <v>400</v>
      </c>
      <c r="G630" s="97" t="s">
        <v>386</v>
      </c>
      <c r="H630" s="161">
        <v>1</v>
      </c>
      <c r="I630" s="129"/>
      <c r="J630" s="129"/>
      <c r="K630" s="129"/>
    </row>
    <row r="632" spans="1:11" ht="22.5" x14ac:dyDescent="0.35">
      <c r="B632" s="143" t="s">
        <v>401</v>
      </c>
    </row>
    <row r="633" spans="1:11" ht="165" x14ac:dyDescent="0.25">
      <c r="A633" s="115" t="s">
        <v>66</v>
      </c>
      <c r="B633" s="115" t="s">
        <v>123</v>
      </c>
      <c r="C633" s="115" t="s">
        <v>124</v>
      </c>
      <c r="D633" s="115" t="s">
        <v>125</v>
      </c>
      <c r="E633" s="115" t="s">
        <v>126</v>
      </c>
      <c r="F633" s="115" t="s">
        <v>127</v>
      </c>
      <c r="G633" s="115" t="s">
        <v>128</v>
      </c>
      <c r="H633" s="162" t="s">
        <v>29</v>
      </c>
      <c r="I633" s="115" t="s">
        <v>72</v>
      </c>
      <c r="J633" s="163" t="s">
        <v>353</v>
      </c>
      <c r="K633" s="163" t="s">
        <v>130</v>
      </c>
    </row>
    <row r="634" spans="1:11" x14ac:dyDescent="0.25">
      <c r="A634" s="14">
        <v>1</v>
      </c>
      <c r="B634" s="14" t="s">
        <v>402</v>
      </c>
      <c r="C634" s="91">
        <v>10</v>
      </c>
      <c r="D634" s="91">
        <v>20</v>
      </c>
      <c r="E634" s="91">
        <v>4</v>
      </c>
      <c r="F634" s="91">
        <v>5</v>
      </c>
      <c r="G634" s="91">
        <v>0</v>
      </c>
      <c r="H634" s="14">
        <f t="shared" ref="H634:H641" si="12">SUM(C634:G634)</f>
        <v>39</v>
      </c>
      <c r="I634" s="14">
        <f t="shared" ref="I634:I642" si="13">(H634*100)/278</f>
        <v>14.028776978417266</v>
      </c>
      <c r="J634" s="91" t="s">
        <v>340</v>
      </c>
      <c r="K634" s="98" t="s">
        <v>340</v>
      </c>
    </row>
    <row r="635" spans="1:11" x14ac:dyDescent="0.25">
      <c r="A635" s="14">
        <v>2</v>
      </c>
      <c r="B635" s="14" t="s">
        <v>403</v>
      </c>
      <c r="C635" s="91">
        <v>14</v>
      </c>
      <c r="D635" s="91">
        <v>16</v>
      </c>
      <c r="E635" s="91">
        <v>3</v>
      </c>
      <c r="F635" s="91">
        <v>8</v>
      </c>
      <c r="G635" s="91">
        <v>0</v>
      </c>
      <c r="H635" s="14">
        <f t="shared" si="12"/>
        <v>41</v>
      </c>
      <c r="I635" s="14">
        <f t="shared" si="13"/>
        <v>14.748201438848922</v>
      </c>
      <c r="J635" s="91" t="s">
        <v>340</v>
      </c>
      <c r="K635" s="98" t="s">
        <v>340</v>
      </c>
    </row>
    <row r="636" spans="1:11" x14ac:dyDescent="0.25">
      <c r="A636" s="14">
        <v>3</v>
      </c>
      <c r="B636" s="14" t="s">
        <v>404</v>
      </c>
      <c r="C636" s="91">
        <v>23</v>
      </c>
      <c r="D636" s="91">
        <v>28</v>
      </c>
      <c r="E636" s="91">
        <v>6</v>
      </c>
      <c r="F636" s="91">
        <v>11</v>
      </c>
      <c r="G636" s="91">
        <v>1</v>
      </c>
      <c r="H636" s="14">
        <f t="shared" si="12"/>
        <v>69</v>
      </c>
      <c r="I636" s="14">
        <f t="shared" si="13"/>
        <v>24.820143884892087</v>
      </c>
      <c r="J636" s="91" t="s">
        <v>340</v>
      </c>
      <c r="K636" s="98" t="s">
        <v>340</v>
      </c>
    </row>
    <row r="637" spans="1:11" x14ac:dyDescent="0.25">
      <c r="A637" s="14">
        <v>4</v>
      </c>
      <c r="B637" s="14" t="s">
        <v>405</v>
      </c>
      <c r="C637" s="91">
        <v>4</v>
      </c>
      <c r="D637" s="91">
        <v>25</v>
      </c>
      <c r="E637" s="91">
        <v>0</v>
      </c>
      <c r="F637" s="91">
        <v>6</v>
      </c>
      <c r="G637" s="91">
        <v>0</v>
      </c>
      <c r="H637" s="14">
        <f t="shared" si="12"/>
        <v>35</v>
      </c>
      <c r="I637" s="14">
        <f t="shared" si="13"/>
        <v>12.589928057553957</v>
      </c>
      <c r="J637" s="91" t="s">
        <v>340</v>
      </c>
      <c r="K637" s="98" t="s">
        <v>340</v>
      </c>
    </row>
    <row r="638" spans="1:11" x14ac:dyDescent="0.25">
      <c r="A638" s="14">
        <v>5</v>
      </c>
      <c r="B638" s="14" t="s">
        <v>406</v>
      </c>
      <c r="C638" s="91">
        <v>6</v>
      </c>
      <c r="D638" s="91">
        <v>26</v>
      </c>
      <c r="E638" s="91">
        <v>1</v>
      </c>
      <c r="F638" s="91">
        <v>5</v>
      </c>
      <c r="G638" s="91">
        <v>0</v>
      </c>
      <c r="H638" s="14">
        <f t="shared" si="12"/>
        <v>38</v>
      </c>
      <c r="I638" s="14">
        <f t="shared" si="13"/>
        <v>13.669064748201439</v>
      </c>
      <c r="J638" s="91" t="s">
        <v>340</v>
      </c>
      <c r="K638" s="98" t="s">
        <v>340</v>
      </c>
    </row>
    <row r="639" spans="1:11" x14ac:dyDescent="0.25">
      <c r="A639" s="14">
        <v>6</v>
      </c>
      <c r="B639" s="14" t="s">
        <v>407</v>
      </c>
      <c r="C639" s="91">
        <v>11</v>
      </c>
      <c r="D639" s="91">
        <v>16</v>
      </c>
      <c r="E639" s="91">
        <v>1</v>
      </c>
      <c r="F639" s="91">
        <v>1</v>
      </c>
      <c r="G639" s="91">
        <v>0</v>
      </c>
      <c r="H639" s="14">
        <f t="shared" si="12"/>
        <v>29</v>
      </c>
      <c r="I639" s="14">
        <f t="shared" si="13"/>
        <v>10.431654676258994</v>
      </c>
      <c r="J639" s="91" t="s">
        <v>340</v>
      </c>
      <c r="K639" s="98" t="s">
        <v>340</v>
      </c>
    </row>
    <row r="640" spans="1:11" x14ac:dyDescent="0.25">
      <c r="A640" s="14">
        <v>7</v>
      </c>
      <c r="B640" s="14" t="s">
        <v>408</v>
      </c>
      <c r="C640" s="91">
        <v>4</v>
      </c>
      <c r="D640" s="91">
        <v>7</v>
      </c>
      <c r="E640" s="91">
        <v>0</v>
      </c>
      <c r="F640" s="91">
        <v>0</v>
      </c>
      <c r="G640" s="91">
        <v>1</v>
      </c>
      <c r="H640" s="14">
        <f t="shared" si="12"/>
        <v>12</v>
      </c>
      <c r="I640" s="14">
        <f t="shared" si="13"/>
        <v>4.3165467625899279</v>
      </c>
      <c r="J640" s="91" t="s">
        <v>340</v>
      </c>
      <c r="K640" s="98" t="s">
        <v>340</v>
      </c>
    </row>
    <row r="641" spans="1:11" x14ac:dyDescent="0.25">
      <c r="A641" s="14">
        <v>8</v>
      </c>
      <c r="B641" s="14" t="s">
        <v>409</v>
      </c>
      <c r="C641" s="91">
        <v>3</v>
      </c>
      <c r="D641" s="91">
        <v>10</v>
      </c>
      <c r="E641" s="91">
        <v>0</v>
      </c>
      <c r="F641" s="91">
        <v>3</v>
      </c>
      <c r="G641" s="91">
        <v>0</v>
      </c>
      <c r="H641" s="14">
        <f t="shared" si="12"/>
        <v>16</v>
      </c>
      <c r="I641" s="14">
        <f t="shared" si="13"/>
        <v>5.7553956834532372</v>
      </c>
      <c r="J641" s="91" t="s">
        <v>340</v>
      </c>
      <c r="K641" s="98" t="s">
        <v>340</v>
      </c>
    </row>
    <row r="642" spans="1:11" x14ac:dyDescent="0.25">
      <c r="B642" s="14" t="s">
        <v>29</v>
      </c>
      <c r="C642" s="14">
        <f t="shared" ref="C642:H642" si="14">SUM(C634:C641)</f>
        <v>75</v>
      </c>
      <c r="D642" s="14">
        <f t="shared" si="14"/>
        <v>148</v>
      </c>
      <c r="E642" s="14">
        <f t="shared" si="14"/>
        <v>15</v>
      </c>
      <c r="F642" s="14">
        <f t="shared" si="14"/>
        <v>39</v>
      </c>
      <c r="G642" s="14">
        <f t="shared" si="14"/>
        <v>2</v>
      </c>
      <c r="H642" s="14">
        <f t="shared" si="14"/>
        <v>279</v>
      </c>
      <c r="I642" s="14">
        <f t="shared" si="13"/>
        <v>100.35971223021583</v>
      </c>
      <c r="J642" s="14"/>
      <c r="K642" s="14"/>
    </row>
    <row r="643" spans="1:11" x14ac:dyDescent="0.25">
      <c r="B643" s="14" t="s">
        <v>98</v>
      </c>
      <c r="C643" s="14">
        <f t="shared" ref="C643:H643" si="15">(C642*100)/278</f>
        <v>26.978417266187051</v>
      </c>
      <c r="D643" s="14">
        <f t="shared" si="15"/>
        <v>53.237410071942449</v>
      </c>
      <c r="E643" s="14">
        <f t="shared" si="15"/>
        <v>5.3956834532374103</v>
      </c>
      <c r="F643" s="14">
        <f t="shared" si="15"/>
        <v>14.028776978417266</v>
      </c>
      <c r="G643" s="14">
        <f t="shared" si="15"/>
        <v>0.71942446043165464</v>
      </c>
      <c r="H643" s="14">
        <f t="shared" si="15"/>
        <v>100.35971223021583</v>
      </c>
      <c r="I643" s="14"/>
      <c r="J643" s="14"/>
      <c r="K643" s="14"/>
    </row>
    <row r="645" spans="1:11" x14ac:dyDescent="0.25">
      <c r="A645" s="12">
        <v>1</v>
      </c>
      <c r="B645" s="122" t="s">
        <v>410</v>
      </c>
      <c r="C645" s="116">
        <v>2</v>
      </c>
      <c r="D645" s="123">
        <v>27</v>
      </c>
      <c r="E645" s="128"/>
      <c r="F645" s="123">
        <v>4</v>
      </c>
      <c r="G645" s="123">
        <v>0</v>
      </c>
      <c r="H645" s="116">
        <v>33</v>
      </c>
    </row>
    <row r="646" spans="1:11" x14ac:dyDescent="0.25">
      <c r="A646" s="12">
        <v>2</v>
      </c>
      <c r="B646" s="125" t="s">
        <v>411</v>
      </c>
      <c r="C646" s="119">
        <v>1</v>
      </c>
      <c r="D646" s="129"/>
      <c r="E646" s="129"/>
      <c r="F646" s="129"/>
      <c r="G646" s="129"/>
      <c r="H646" s="119">
        <v>1</v>
      </c>
    </row>
    <row r="647" spans="1:11" x14ac:dyDescent="0.25">
      <c r="A647" s="12">
        <v>3</v>
      </c>
      <c r="B647" s="125" t="s">
        <v>412</v>
      </c>
      <c r="C647" s="119">
        <v>5</v>
      </c>
      <c r="D647" s="126">
        <v>12</v>
      </c>
      <c r="E647" s="126">
        <v>1</v>
      </c>
      <c r="F647" s="126">
        <v>13</v>
      </c>
      <c r="G647" s="129"/>
      <c r="H647" s="119">
        <v>31</v>
      </c>
    </row>
    <row r="648" spans="1:11" x14ac:dyDescent="0.25">
      <c r="A648" s="12">
        <v>4</v>
      </c>
      <c r="B648" s="125" t="s">
        <v>413</v>
      </c>
      <c r="C648" s="125">
        <v>1</v>
      </c>
      <c r="D648" s="126">
        <v>16</v>
      </c>
      <c r="E648" s="129"/>
      <c r="F648" s="129">
        <v>3</v>
      </c>
      <c r="G648" s="129"/>
      <c r="H648" s="119">
        <v>20</v>
      </c>
    </row>
    <row r="649" spans="1:11" x14ac:dyDescent="0.25">
      <c r="A649" s="12">
        <v>5</v>
      </c>
      <c r="B649" s="125" t="s">
        <v>414</v>
      </c>
      <c r="C649" s="125"/>
      <c r="D649" s="126">
        <v>5</v>
      </c>
      <c r="E649" s="129"/>
      <c r="F649" s="126">
        <v>3</v>
      </c>
      <c r="G649" s="129"/>
      <c r="H649" s="119">
        <v>8</v>
      </c>
    </row>
    <row r="650" spans="1:11" x14ac:dyDescent="0.25">
      <c r="A650" s="12">
        <v>6</v>
      </c>
      <c r="B650" s="125" t="s">
        <v>415</v>
      </c>
      <c r="C650" s="119">
        <v>1</v>
      </c>
      <c r="D650" s="126">
        <v>1</v>
      </c>
      <c r="E650" s="129"/>
      <c r="F650" s="126">
        <v>5</v>
      </c>
      <c r="G650" s="129"/>
      <c r="H650" s="119">
        <v>7</v>
      </c>
    </row>
    <row r="651" spans="1:11" x14ac:dyDescent="0.25">
      <c r="A651" s="12">
        <v>7</v>
      </c>
      <c r="B651" s="125" t="s">
        <v>27</v>
      </c>
      <c r="C651" s="119">
        <v>50</v>
      </c>
      <c r="D651" s="126">
        <v>156</v>
      </c>
      <c r="E651" s="126">
        <v>10</v>
      </c>
      <c r="F651" s="126">
        <v>68</v>
      </c>
      <c r="G651" s="129"/>
      <c r="H651" s="119">
        <v>284</v>
      </c>
    </row>
    <row r="652" spans="1:11" x14ac:dyDescent="0.25">
      <c r="A652" s="12">
        <v>8</v>
      </c>
      <c r="B652" s="125" t="s">
        <v>416</v>
      </c>
      <c r="C652" s="119">
        <v>2</v>
      </c>
      <c r="D652" s="126">
        <v>5</v>
      </c>
      <c r="E652" s="129"/>
      <c r="F652" s="126">
        <v>5</v>
      </c>
      <c r="G652" s="126">
        <v>1</v>
      </c>
      <c r="H652" s="119">
        <v>13</v>
      </c>
    </row>
    <row r="653" spans="1:11" x14ac:dyDescent="0.25">
      <c r="A653" s="12">
        <v>9</v>
      </c>
      <c r="B653" s="125" t="s">
        <v>417</v>
      </c>
      <c r="C653" s="125"/>
      <c r="D653" s="126">
        <v>3</v>
      </c>
      <c r="E653" s="126">
        <v>1</v>
      </c>
      <c r="F653" s="126">
        <v>2</v>
      </c>
      <c r="G653" s="129"/>
      <c r="H653" s="119">
        <v>6</v>
      </c>
    </row>
    <row r="654" spans="1:11" x14ac:dyDescent="0.25">
      <c r="A654" s="12">
        <v>10</v>
      </c>
      <c r="B654" s="125" t="s">
        <v>418</v>
      </c>
      <c r="C654" s="119">
        <v>6</v>
      </c>
      <c r="D654" s="126">
        <v>8</v>
      </c>
      <c r="E654" s="129"/>
      <c r="F654" s="126">
        <v>8</v>
      </c>
      <c r="G654" s="129"/>
      <c r="H654" s="119">
        <v>22</v>
      </c>
    </row>
    <row r="655" spans="1:11" x14ac:dyDescent="0.25">
      <c r="A655" s="12">
        <v>11</v>
      </c>
      <c r="B655" s="125" t="s">
        <v>419</v>
      </c>
      <c r="C655" s="119">
        <v>1</v>
      </c>
      <c r="D655" s="126">
        <v>18</v>
      </c>
      <c r="E655" s="126">
        <v>2</v>
      </c>
      <c r="F655" s="126">
        <v>2</v>
      </c>
      <c r="G655" s="129"/>
      <c r="H655" s="119">
        <v>23</v>
      </c>
    </row>
    <row r="656" spans="1:11" x14ac:dyDescent="0.25">
      <c r="A656" s="12">
        <v>12</v>
      </c>
      <c r="B656" s="125" t="s">
        <v>420</v>
      </c>
      <c r="C656" s="125"/>
      <c r="D656" s="126">
        <v>1</v>
      </c>
      <c r="E656" s="129"/>
      <c r="F656" s="129"/>
      <c r="G656" s="129"/>
      <c r="H656" s="119">
        <v>1</v>
      </c>
    </row>
    <row r="657" spans="1:8" x14ac:dyDescent="0.25">
      <c r="A657" s="12">
        <v>13</v>
      </c>
      <c r="B657" s="125" t="s">
        <v>421</v>
      </c>
      <c r="C657" s="125"/>
      <c r="D657" s="126">
        <v>3</v>
      </c>
      <c r="E657" s="129"/>
      <c r="F657" s="126">
        <v>1</v>
      </c>
      <c r="G657" s="129"/>
      <c r="H657" s="119">
        <v>4</v>
      </c>
    </row>
    <row r="658" spans="1:8" x14ac:dyDescent="0.25">
      <c r="A658" s="12">
        <v>14</v>
      </c>
      <c r="B658" s="125" t="s">
        <v>422</v>
      </c>
      <c r="C658" s="125"/>
      <c r="D658" s="126">
        <v>1</v>
      </c>
      <c r="E658" s="129"/>
      <c r="F658" s="126">
        <v>2</v>
      </c>
      <c r="G658" s="129"/>
      <c r="H658" s="119">
        <v>3</v>
      </c>
    </row>
    <row r="659" spans="1:8" x14ac:dyDescent="0.25">
      <c r="A659" s="12">
        <v>15</v>
      </c>
      <c r="B659" s="125" t="s">
        <v>423</v>
      </c>
      <c r="C659" s="119">
        <v>2</v>
      </c>
      <c r="D659" s="126">
        <v>14</v>
      </c>
      <c r="E659" s="129"/>
      <c r="F659" s="126">
        <v>1</v>
      </c>
      <c r="G659" s="129"/>
      <c r="H659" s="119">
        <v>17</v>
      </c>
    </row>
    <row r="660" spans="1:8" x14ac:dyDescent="0.25">
      <c r="A660" s="12">
        <v>16</v>
      </c>
      <c r="B660" s="125" t="s">
        <v>424</v>
      </c>
      <c r="C660" s="125"/>
      <c r="D660" s="126">
        <v>1</v>
      </c>
      <c r="E660" s="129"/>
      <c r="F660" s="129"/>
      <c r="G660" s="129"/>
      <c r="H660" s="119">
        <v>1</v>
      </c>
    </row>
    <row r="661" spans="1:8" x14ac:dyDescent="0.25">
      <c r="A661" s="12">
        <v>17</v>
      </c>
      <c r="B661" s="125" t="s">
        <v>425</v>
      </c>
      <c r="C661" s="125"/>
      <c r="D661" s="129"/>
      <c r="E661" s="129"/>
      <c r="F661" s="126">
        <v>2</v>
      </c>
      <c r="G661" s="129"/>
      <c r="H661" s="119">
        <v>2</v>
      </c>
    </row>
    <row r="662" spans="1:8" x14ac:dyDescent="0.25">
      <c r="A662" s="12">
        <v>18</v>
      </c>
      <c r="B662" s="125" t="s">
        <v>426</v>
      </c>
      <c r="C662" s="125"/>
      <c r="D662" s="126">
        <v>3</v>
      </c>
      <c r="E662" s="126">
        <v>2</v>
      </c>
      <c r="F662" s="126">
        <v>3</v>
      </c>
      <c r="G662" s="129"/>
      <c r="H662" s="119">
        <v>8</v>
      </c>
    </row>
    <row r="663" spans="1:8" x14ac:dyDescent="0.25">
      <c r="A663" s="12">
        <v>19</v>
      </c>
      <c r="B663" s="125" t="s">
        <v>427</v>
      </c>
      <c r="C663" s="125"/>
      <c r="D663" s="126">
        <v>3</v>
      </c>
      <c r="E663" s="129"/>
      <c r="F663" s="126">
        <v>2</v>
      </c>
      <c r="G663" s="129"/>
      <c r="H663" s="119">
        <v>5</v>
      </c>
    </row>
    <row r="664" spans="1:8" x14ac:dyDescent="0.25">
      <c r="A664" s="12">
        <v>20</v>
      </c>
      <c r="B664" s="125" t="s">
        <v>428</v>
      </c>
      <c r="C664" s="119">
        <v>1</v>
      </c>
      <c r="D664" s="126">
        <v>3</v>
      </c>
      <c r="E664" s="129"/>
      <c r="F664" s="129"/>
      <c r="G664" s="129"/>
      <c r="H664" s="119">
        <v>4</v>
      </c>
    </row>
    <row r="665" spans="1:8" x14ac:dyDescent="0.25">
      <c r="A665" s="12">
        <v>21</v>
      </c>
      <c r="B665" s="125" t="s">
        <v>429</v>
      </c>
      <c r="C665" s="125"/>
      <c r="D665" s="126">
        <v>1</v>
      </c>
      <c r="E665" s="129"/>
      <c r="F665" s="126">
        <v>5</v>
      </c>
      <c r="G665" s="129"/>
      <c r="H665" s="119">
        <v>6</v>
      </c>
    </row>
    <row r="666" spans="1:8" x14ac:dyDescent="0.25">
      <c r="A666" s="12">
        <v>22</v>
      </c>
      <c r="B666" s="125" t="s">
        <v>430</v>
      </c>
      <c r="C666" s="125"/>
      <c r="D666" s="126">
        <v>2</v>
      </c>
      <c r="E666" s="129"/>
      <c r="F666" s="126">
        <v>3</v>
      </c>
      <c r="G666" s="129"/>
      <c r="H666" s="119">
        <v>5</v>
      </c>
    </row>
    <row r="667" spans="1:8" x14ac:dyDescent="0.25">
      <c r="A667" s="12">
        <v>23</v>
      </c>
      <c r="B667" s="125" t="s">
        <v>431</v>
      </c>
      <c r="C667" s="125"/>
      <c r="D667" s="126">
        <v>23</v>
      </c>
      <c r="E667" s="129"/>
      <c r="F667" s="126">
        <v>8</v>
      </c>
      <c r="G667" s="129"/>
      <c r="H667" s="119">
        <v>31</v>
      </c>
    </row>
    <row r="668" spans="1:8" x14ac:dyDescent="0.25">
      <c r="A668" s="12">
        <v>24</v>
      </c>
      <c r="B668" s="125" t="s">
        <v>432</v>
      </c>
      <c r="C668" s="125"/>
      <c r="D668" s="126">
        <v>3</v>
      </c>
      <c r="E668" s="126">
        <v>1</v>
      </c>
      <c r="F668" s="126">
        <v>3</v>
      </c>
      <c r="G668" s="129"/>
      <c r="H668" s="119">
        <v>7</v>
      </c>
    </row>
    <row r="669" spans="1:8" x14ac:dyDescent="0.25">
      <c r="A669" s="12">
        <v>25</v>
      </c>
      <c r="B669" s="125" t="s">
        <v>163</v>
      </c>
      <c r="C669" s="119">
        <v>5</v>
      </c>
      <c r="D669" s="126">
        <v>3</v>
      </c>
      <c r="E669" s="129"/>
      <c r="F669" s="129"/>
      <c r="G669" s="129"/>
      <c r="H669" s="119">
        <v>8</v>
      </c>
    </row>
    <row r="670" spans="1:8" x14ac:dyDescent="0.25">
      <c r="A670" s="12">
        <v>26</v>
      </c>
      <c r="B670" s="125" t="s">
        <v>433</v>
      </c>
      <c r="C670" s="125"/>
      <c r="D670" s="126">
        <v>2</v>
      </c>
      <c r="E670" s="126">
        <v>2</v>
      </c>
      <c r="F670" s="126">
        <v>1</v>
      </c>
      <c r="G670" s="129"/>
      <c r="H670" s="119">
        <v>5</v>
      </c>
    </row>
    <row r="671" spans="1:8" x14ac:dyDescent="0.25">
      <c r="A671" s="12">
        <v>27</v>
      </c>
      <c r="B671" s="125" t="s">
        <v>434</v>
      </c>
      <c r="C671" s="119">
        <v>1</v>
      </c>
      <c r="D671" s="126">
        <v>3</v>
      </c>
      <c r="E671" s="126">
        <v>1</v>
      </c>
      <c r="F671" s="126">
        <v>3</v>
      </c>
      <c r="G671" s="129"/>
      <c r="H671" s="119">
        <v>8</v>
      </c>
    </row>
    <row r="672" spans="1:8" x14ac:dyDescent="0.25">
      <c r="A672" s="12">
        <v>28</v>
      </c>
      <c r="B672" s="125" t="s">
        <v>435</v>
      </c>
      <c r="C672" s="125"/>
      <c r="D672" s="126">
        <v>1</v>
      </c>
      <c r="E672" s="129"/>
      <c r="F672" s="129"/>
      <c r="G672" s="129"/>
      <c r="H672" s="119">
        <v>1</v>
      </c>
    </row>
    <row r="673" spans="1:11" x14ac:dyDescent="0.25">
      <c r="A673" s="12">
        <v>29</v>
      </c>
      <c r="B673" s="125" t="s">
        <v>436</v>
      </c>
      <c r="C673" s="119">
        <v>1</v>
      </c>
      <c r="D673" s="129"/>
      <c r="E673" s="129"/>
      <c r="F673" s="129"/>
      <c r="G673" s="129"/>
      <c r="H673" s="119">
        <v>1</v>
      </c>
    </row>
    <row r="674" spans="1:11" x14ac:dyDescent="0.25">
      <c r="A674" s="12">
        <v>30</v>
      </c>
      <c r="B674" s="125" t="s">
        <v>437</v>
      </c>
      <c r="C674" s="125"/>
      <c r="D674" s="126">
        <v>11</v>
      </c>
      <c r="E674" s="129"/>
      <c r="F674" s="126">
        <v>2</v>
      </c>
      <c r="G674" s="129"/>
      <c r="H674" s="119">
        <v>13</v>
      </c>
    </row>
    <row r="675" spans="1:11" x14ac:dyDescent="0.25">
      <c r="A675" s="12">
        <v>31</v>
      </c>
      <c r="B675" s="125" t="s">
        <v>438</v>
      </c>
      <c r="C675" s="125"/>
      <c r="D675" s="126">
        <v>4</v>
      </c>
      <c r="E675" s="129"/>
      <c r="F675" s="126">
        <v>2</v>
      </c>
      <c r="G675" s="129"/>
      <c r="H675" s="119">
        <v>6</v>
      </c>
    </row>
    <row r="677" spans="1:11" ht="165" x14ac:dyDescent="0.25">
      <c r="A677" s="87" t="s">
        <v>66</v>
      </c>
      <c r="B677" s="88" t="s">
        <v>123</v>
      </c>
      <c r="C677" s="88" t="s">
        <v>124</v>
      </c>
      <c r="D677" s="88" t="s">
        <v>125</v>
      </c>
      <c r="E677" s="88" t="s">
        <v>126</v>
      </c>
      <c r="F677" s="88" t="s">
        <v>127</v>
      </c>
      <c r="G677" s="88" t="s">
        <v>128</v>
      </c>
      <c r="H677" s="88" t="s">
        <v>29</v>
      </c>
      <c r="I677" s="88" t="s">
        <v>72</v>
      </c>
      <c r="J677" s="89" t="s">
        <v>129</v>
      </c>
      <c r="K677" s="88" t="s">
        <v>130</v>
      </c>
    </row>
    <row r="678" spans="1:11" x14ac:dyDescent="0.25">
      <c r="A678" s="14">
        <v>1</v>
      </c>
      <c r="B678" s="14" t="s">
        <v>12</v>
      </c>
      <c r="C678" s="14">
        <v>0</v>
      </c>
      <c r="D678" s="14">
        <v>16</v>
      </c>
      <c r="E678" s="14">
        <v>0</v>
      </c>
      <c r="F678" s="14">
        <v>6</v>
      </c>
      <c r="G678" s="14">
        <v>0</v>
      </c>
      <c r="H678" s="14">
        <f t="shared" ref="H678:H688" si="16">SUM(C678:G678)</f>
        <v>22</v>
      </c>
      <c r="I678" s="155">
        <f t="shared" ref="I678:I688" si="17">(H678/153)</f>
        <v>0.1437908496732026</v>
      </c>
      <c r="J678" s="14"/>
      <c r="K678" s="14"/>
    </row>
    <row r="679" spans="1:11" x14ac:dyDescent="0.25">
      <c r="A679" s="14">
        <v>2</v>
      </c>
      <c r="B679" s="14" t="s">
        <v>439</v>
      </c>
      <c r="C679" s="14">
        <v>0</v>
      </c>
      <c r="D679" s="14">
        <v>13</v>
      </c>
      <c r="E679" s="14">
        <v>0</v>
      </c>
      <c r="F679" s="14">
        <v>0</v>
      </c>
      <c r="G679" s="14">
        <v>0</v>
      </c>
      <c r="H679" s="14">
        <f t="shared" si="16"/>
        <v>13</v>
      </c>
      <c r="I679" s="155">
        <f t="shared" si="17"/>
        <v>8.4967320261437912E-2</v>
      </c>
      <c r="J679" s="14"/>
      <c r="K679" s="14"/>
    </row>
    <row r="680" spans="1:11" x14ac:dyDescent="0.25">
      <c r="A680" s="14">
        <v>3</v>
      </c>
      <c r="B680" s="14" t="s">
        <v>440</v>
      </c>
      <c r="C680" s="14">
        <v>0</v>
      </c>
      <c r="D680" s="14">
        <v>11</v>
      </c>
      <c r="E680" s="14">
        <v>0</v>
      </c>
      <c r="F680" s="14">
        <v>0</v>
      </c>
      <c r="G680" s="14">
        <v>0</v>
      </c>
      <c r="H680" s="14">
        <f t="shared" si="16"/>
        <v>11</v>
      </c>
      <c r="I680" s="155">
        <f t="shared" si="17"/>
        <v>7.1895424836601302E-2</v>
      </c>
      <c r="J680" s="14"/>
      <c r="K680" s="14"/>
    </row>
    <row r="681" spans="1:11" x14ac:dyDescent="0.25">
      <c r="A681" s="14">
        <v>4</v>
      </c>
      <c r="B681" s="14" t="s">
        <v>441</v>
      </c>
      <c r="C681" s="14">
        <v>0</v>
      </c>
      <c r="D681" s="14">
        <v>7</v>
      </c>
      <c r="E681" s="14">
        <v>0</v>
      </c>
      <c r="F681" s="14">
        <v>4</v>
      </c>
      <c r="G681" s="14">
        <v>0</v>
      </c>
      <c r="H681" s="14">
        <f t="shared" si="16"/>
        <v>11</v>
      </c>
      <c r="I681" s="155">
        <f t="shared" si="17"/>
        <v>7.1895424836601302E-2</v>
      </c>
      <c r="J681" s="14"/>
      <c r="K681" s="14"/>
    </row>
    <row r="682" spans="1:11" x14ac:dyDescent="0.25">
      <c r="A682" s="14">
        <v>5</v>
      </c>
      <c r="B682" s="14" t="s">
        <v>442</v>
      </c>
      <c r="C682" s="14">
        <v>0</v>
      </c>
      <c r="D682" s="14">
        <v>9</v>
      </c>
      <c r="E682" s="14">
        <v>0</v>
      </c>
      <c r="F682" s="14">
        <v>1</v>
      </c>
      <c r="G682" s="14">
        <v>0</v>
      </c>
      <c r="H682" s="14">
        <f t="shared" si="16"/>
        <v>10</v>
      </c>
      <c r="I682" s="155">
        <f t="shared" si="17"/>
        <v>6.535947712418301E-2</v>
      </c>
      <c r="J682" s="14"/>
      <c r="K682" s="14"/>
    </row>
    <row r="683" spans="1:11" x14ac:dyDescent="0.25">
      <c r="A683" s="14">
        <v>6</v>
      </c>
      <c r="B683" s="14" t="s">
        <v>443</v>
      </c>
      <c r="C683" s="14">
        <v>0</v>
      </c>
      <c r="D683" s="14">
        <v>9</v>
      </c>
      <c r="E683" s="14">
        <v>0</v>
      </c>
      <c r="F683" s="14">
        <v>2</v>
      </c>
      <c r="G683" s="14">
        <v>0</v>
      </c>
      <c r="H683" s="14">
        <f t="shared" si="16"/>
        <v>11</v>
      </c>
      <c r="I683" s="155">
        <f t="shared" si="17"/>
        <v>7.1895424836601302E-2</v>
      </c>
      <c r="J683" s="14"/>
      <c r="K683" s="14"/>
    </row>
    <row r="684" spans="1:11" x14ac:dyDescent="0.25">
      <c r="A684" s="14">
        <v>7</v>
      </c>
      <c r="B684" s="14" t="s">
        <v>444</v>
      </c>
      <c r="C684" s="14">
        <v>0</v>
      </c>
      <c r="D684" s="14">
        <v>13</v>
      </c>
      <c r="E684" s="14">
        <v>0</v>
      </c>
      <c r="F684" s="14">
        <v>1</v>
      </c>
      <c r="G684" s="14">
        <v>0</v>
      </c>
      <c r="H684" s="14">
        <f t="shared" si="16"/>
        <v>14</v>
      </c>
      <c r="I684" s="155">
        <f t="shared" si="17"/>
        <v>9.1503267973856203E-2</v>
      </c>
      <c r="J684" s="14"/>
      <c r="K684" s="14"/>
    </row>
    <row r="685" spans="1:11" x14ac:dyDescent="0.25">
      <c r="A685" s="14">
        <v>8</v>
      </c>
      <c r="B685" s="14" t="s">
        <v>445</v>
      </c>
      <c r="C685" s="14">
        <v>0</v>
      </c>
      <c r="D685" s="14">
        <v>22</v>
      </c>
      <c r="E685" s="14">
        <v>1</v>
      </c>
      <c r="F685" s="14">
        <v>0</v>
      </c>
      <c r="G685" s="14">
        <v>0</v>
      </c>
      <c r="H685" s="14">
        <f t="shared" si="16"/>
        <v>23</v>
      </c>
      <c r="I685" s="155">
        <f t="shared" si="17"/>
        <v>0.15032679738562091</v>
      </c>
      <c r="J685" s="14"/>
      <c r="K685" s="14"/>
    </row>
    <row r="686" spans="1:11" x14ac:dyDescent="0.25">
      <c r="A686" s="14">
        <v>9</v>
      </c>
      <c r="B686" s="14" t="s">
        <v>446</v>
      </c>
      <c r="C686" s="14">
        <v>0</v>
      </c>
      <c r="D686" s="14">
        <v>7</v>
      </c>
      <c r="E686" s="14">
        <v>0</v>
      </c>
      <c r="F686" s="14">
        <v>2</v>
      </c>
      <c r="G686" s="14">
        <v>0</v>
      </c>
      <c r="H686" s="14">
        <f t="shared" si="16"/>
        <v>9</v>
      </c>
      <c r="I686" s="155">
        <f t="shared" si="17"/>
        <v>5.8823529411764705E-2</v>
      </c>
      <c r="J686" s="14"/>
      <c r="K686" s="14"/>
    </row>
    <row r="687" spans="1:11" x14ac:dyDescent="0.25">
      <c r="A687" s="14">
        <v>10</v>
      </c>
      <c r="B687" s="14" t="s">
        <v>447</v>
      </c>
      <c r="C687" s="14">
        <v>0</v>
      </c>
      <c r="D687" s="14">
        <v>17</v>
      </c>
      <c r="E687" s="14">
        <v>0</v>
      </c>
      <c r="F687" s="14">
        <v>0</v>
      </c>
      <c r="G687" s="14">
        <v>0</v>
      </c>
      <c r="H687" s="14">
        <f t="shared" si="16"/>
        <v>17</v>
      </c>
      <c r="I687" s="155">
        <f t="shared" si="17"/>
        <v>0.1111111111111111</v>
      </c>
      <c r="J687" s="14"/>
      <c r="K687" s="14"/>
    </row>
    <row r="688" spans="1:11" x14ac:dyDescent="0.25">
      <c r="A688" s="14">
        <v>11</v>
      </c>
      <c r="B688" s="14" t="s">
        <v>448</v>
      </c>
      <c r="C688" s="14">
        <v>0</v>
      </c>
      <c r="D688" s="14">
        <v>10</v>
      </c>
      <c r="E688" s="14">
        <v>0</v>
      </c>
      <c r="F688" s="14">
        <v>2</v>
      </c>
      <c r="G688" s="14">
        <v>0</v>
      </c>
      <c r="H688" s="14">
        <f t="shared" si="16"/>
        <v>12</v>
      </c>
      <c r="I688" s="155">
        <f t="shared" si="17"/>
        <v>7.8431372549019607E-2</v>
      </c>
      <c r="J688" s="14"/>
      <c r="K688" s="14"/>
    </row>
    <row r="689" spans="1:11" x14ac:dyDescent="0.25">
      <c r="H689" s="12">
        <f t="shared" ref="H689:I689" si="18">SUM(H678:H688)</f>
        <v>153</v>
      </c>
      <c r="I689" s="164">
        <f t="shared" si="18"/>
        <v>1</v>
      </c>
    </row>
    <row r="691" spans="1:11" x14ac:dyDescent="0.25">
      <c r="A691" s="115" t="s">
        <v>66</v>
      </c>
      <c r="B691" s="115" t="s">
        <v>123</v>
      </c>
      <c r="C691" s="115" t="s">
        <v>124</v>
      </c>
      <c r="D691" s="115" t="s">
        <v>125</v>
      </c>
      <c r="E691" s="115" t="s">
        <v>126</v>
      </c>
      <c r="F691" s="115" t="s">
        <v>127</v>
      </c>
      <c r="G691" s="115" t="s">
        <v>128</v>
      </c>
      <c r="H691" s="162" t="s">
        <v>29</v>
      </c>
      <c r="I691" s="115" t="s">
        <v>72</v>
      </c>
      <c r="J691" s="115" t="s">
        <v>353</v>
      </c>
      <c r="K691" s="115" t="s">
        <v>130</v>
      </c>
    </row>
    <row r="692" spans="1:11" x14ac:dyDescent="0.25">
      <c r="A692" s="14">
        <v>1</v>
      </c>
      <c r="B692" s="14" t="s">
        <v>23</v>
      </c>
      <c r="C692" s="14">
        <v>30</v>
      </c>
      <c r="D692" s="14">
        <v>81</v>
      </c>
      <c r="E692" s="14">
        <v>7</v>
      </c>
      <c r="F692" s="14">
        <v>6</v>
      </c>
      <c r="G692" s="14">
        <v>0</v>
      </c>
      <c r="H692" s="14">
        <f t="shared" ref="H692:H699" si="19">SUM(C692:G692)</f>
        <v>124</v>
      </c>
      <c r="I692" s="155">
        <f t="shared" ref="I692:I700" si="20">((H692*100)/454)/100</f>
        <v>0.27312775330396477</v>
      </c>
      <c r="J692" s="14" t="s">
        <v>132</v>
      </c>
      <c r="K692" s="14" t="s">
        <v>132</v>
      </c>
    </row>
    <row r="693" spans="1:11" x14ac:dyDescent="0.25">
      <c r="A693" s="14">
        <v>2</v>
      </c>
      <c r="B693" s="14" t="s">
        <v>449</v>
      </c>
      <c r="C693" s="14">
        <v>8</v>
      </c>
      <c r="D693" s="14">
        <v>54</v>
      </c>
      <c r="E693" s="14">
        <v>2</v>
      </c>
      <c r="F693" s="14">
        <v>5</v>
      </c>
      <c r="G693" s="14">
        <v>0</v>
      </c>
      <c r="H693" s="14">
        <f t="shared" si="19"/>
        <v>69</v>
      </c>
      <c r="I693" s="155">
        <f t="shared" si="20"/>
        <v>0.15198237885462557</v>
      </c>
      <c r="J693" s="14" t="s">
        <v>132</v>
      </c>
      <c r="K693" s="14" t="s">
        <v>132</v>
      </c>
    </row>
    <row r="694" spans="1:11" x14ac:dyDescent="0.25">
      <c r="A694" s="14">
        <v>3</v>
      </c>
      <c r="B694" s="14" t="s">
        <v>450</v>
      </c>
      <c r="C694" s="14">
        <v>1</v>
      </c>
      <c r="D694" s="14">
        <v>16</v>
      </c>
      <c r="E694" s="14">
        <v>1</v>
      </c>
      <c r="F694" s="14">
        <v>2</v>
      </c>
      <c r="G694" s="14">
        <v>0</v>
      </c>
      <c r="H694" s="14">
        <f t="shared" si="19"/>
        <v>20</v>
      </c>
      <c r="I694" s="155">
        <f t="shared" si="20"/>
        <v>4.4052863436123343E-2</v>
      </c>
      <c r="J694" s="14" t="s">
        <v>141</v>
      </c>
      <c r="K694" s="14" t="s">
        <v>141</v>
      </c>
    </row>
    <row r="695" spans="1:11" x14ac:dyDescent="0.25">
      <c r="A695" s="14">
        <v>4</v>
      </c>
      <c r="B695" s="14" t="s">
        <v>451</v>
      </c>
      <c r="C695" s="14">
        <v>2</v>
      </c>
      <c r="D695" s="14">
        <v>43</v>
      </c>
      <c r="E695" s="14">
        <v>2</v>
      </c>
      <c r="F695" s="14">
        <v>7</v>
      </c>
      <c r="G695" s="14">
        <v>0</v>
      </c>
      <c r="H695" s="14">
        <f t="shared" si="19"/>
        <v>54</v>
      </c>
      <c r="I695" s="155">
        <f t="shared" si="20"/>
        <v>0.11894273127753303</v>
      </c>
      <c r="J695" s="14" t="s">
        <v>132</v>
      </c>
      <c r="K695" s="14" t="s">
        <v>132</v>
      </c>
    </row>
    <row r="696" spans="1:11" x14ac:dyDescent="0.25">
      <c r="A696" s="14">
        <v>5</v>
      </c>
      <c r="B696" s="14" t="s">
        <v>452</v>
      </c>
      <c r="C696" s="14">
        <v>10</v>
      </c>
      <c r="D696" s="14">
        <v>61</v>
      </c>
      <c r="E696" s="14">
        <v>0</v>
      </c>
      <c r="F696" s="14">
        <v>3</v>
      </c>
      <c r="G696" s="14">
        <v>0</v>
      </c>
      <c r="H696" s="14">
        <f t="shared" si="19"/>
        <v>74</v>
      </c>
      <c r="I696" s="155">
        <f t="shared" si="20"/>
        <v>0.16299559471365641</v>
      </c>
      <c r="J696" s="14" t="s">
        <v>141</v>
      </c>
      <c r="K696" s="14" t="s">
        <v>141</v>
      </c>
    </row>
    <row r="697" spans="1:11" x14ac:dyDescent="0.25">
      <c r="A697" s="14">
        <v>6</v>
      </c>
      <c r="B697" s="14" t="s">
        <v>453</v>
      </c>
      <c r="C697" s="14">
        <v>4</v>
      </c>
      <c r="D697" s="14">
        <v>27</v>
      </c>
      <c r="E697" s="14">
        <v>0</v>
      </c>
      <c r="F697" s="14">
        <v>2</v>
      </c>
      <c r="G697" s="14">
        <v>0</v>
      </c>
      <c r="H697" s="14">
        <f t="shared" si="19"/>
        <v>33</v>
      </c>
      <c r="I697" s="155">
        <f t="shared" si="20"/>
        <v>7.268722466960352E-2</v>
      </c>
      <c r="J697" s="14" t="s">
        <v>141</v>
      </c>
      <c r="K697" s="14" t="s">
        <v>141</v>
      </c>
    </row>
    <row r="698" spans="1:11" x14ac:dyDescent="0.25">
      <c r="A698" s="14">
        <v>7</v>
      </c>
      <c r="B698" s="14" t="s">
        <v>454</v>
      </c>
      <c r="C698" s="14">
        <v>2</v>
      </c>
      <c r="D698" s="14">
        <v>32</v>
      </c>
      <c r="E698" s="14">
        <v>3</v>
      </c>
      <c r="F698" s="14">
        <v>6</v>
      </c>
      <c r="G698" s="14">
        <v>0</v>
      </c>
      <c r="H698" s="14">
        <f t="shared" si="19"/>
        <v>43</v>
      </c>
      <c r="I698" s="155">
        <f t="shared" si="20"/>
        <v>9.4713656387665199E-2</v>
      </c>
      <c r="J698" s="14" t="s">
        <v>141</v>
      </c>
      <c r="K698" s="14" t="s">
        <v>141</v>
      </c>
    </row>
    <row r="699" spans="1:11" x14ac:dyDescent="0.25">
      <c r="A699" s="14">
        <v>8</v>
      </c>
      <c r="B699" s="14" t="s">
        <v>455</v>
      </c>
      <c r="C699" s="14">
        <v>4</v>
      </c>
      <c r="D699" s="14">
        <v>31</v>
      </c>
      <c r="E699" s="14">
        <v>0</v>
      </c>
      <c r="F699" s="14">
        <v>2</v>
      </c>
      <c r="G699" s="14">
        <v>0</v>
      </c>
      <c r="H699" s="14">
        <f t="shared" si="19"/>
        <v>37</v>
      </c>
      <c r="I699" s="155">
        <f t="shared" si="20"/>
        <v>8.1497797356828203E-2</v>
      </c>
      <c r="J699" s="14" t="s">
        <v>141</v>
      </c>
      <c r="K699" s="14" t="s">
        <v>141</v>
      </c>
    </row>
    <row r="700" spans="1:11" x14ac:dyDescent="0.25">
      <c r="A700" s="14"/>
      <c r="B700" s="14"/>
      <c r="C700" s="14">
        <f t="shared" ref="C700:H700" si="21">SUM(C692:C699)</f>
        <v>61</v>
      </c>
      <c r="D700" s="14">
        <f t="shared" si="21"/>
        <v>345</v>
      </c>
      <c r="E700" s="14">
        <f t="shared" si="21"/>
        <v>15</v>
      </c>
      <c r="F700" s="14">
        <f t="shared" si="21"/>
        <v>33</v>
      </c>
      <c r="G700" s="14">
        <f t="shared" si="21"/>
        <v>0</v>
      </c>
      <c r="H700" s="14">
        <f t="shared" si="21"/>
        <v>454</v>
      </c>
      <c r="I700" s="165">
        <f t="shared" si="20"/>
        <v>1</v>
      </c>
      <c r="J700" s="14"/>
      <c r="K700" s="14"/>
    </row>
    <row r="703" spans="1:11" ht="21" x14ac:dyDescent="0.35">
      <c r="A703" s="166" t="s">
        <v>456</v>
      </c>
      <c r="B703" s="2"/>
      <c r="C703" s="2"/>
      <c r="D703" s="2"/>
      <c r="E703" s="2"/>
      <c r="F703" s="2"/>
      <c r="G703" s="2"/>
      <c r="H703" s="2"/>
      <c r="I703" s="2"/>
      <c r="J703" s="2"/>
      <c r="K703" s="2"/>
    </row>
    <row r="704" spans="1:11" ht="21" x14ac:dyDescent="0.35">
      <c r="A704" s="166" t="s">
        <v>457</v>
      </c>
      <c r="B704" s="2"/>
      <c r="C704" s="2"/>
      <c r="D704" s="2"/>
      <c r="E704" s="2"/>
      <c r="F704" s="2"/>
      <c r="G704" s="2"/>
      <c r="H704" s="2"/>
      <c r="I704" s="2"/>
      <c r="J704" s="2"/>
      <c r="K704" s="2"/>
    </row>
    <row r="705" spans="1:11" x14ac:dyDescent="0.25">
      <c r="A705" s="167"/>
      <c r="B705" s="168"/>
      <c r="C705" s="168"/>
      <c r="D705" s="168"/>
      <c r="E705" s="168"/>
      <c r="F705" s="168"/>
      <c r="G705" s="168"/>
      <c r="H705" s="168"/>
      <c r="I705" s="168"/>
      <c r="J705" s="168"/>
      <c r="K705" s="168"/>
    </row>
    <row r="706" spans="1:11" x14ac:dyDescent="0.25">
      <c r="A706" s="115" t="s">
        <v>66</v>
      </c>
      <c r="B706" s="95" t="s">
        <v>123</v>
      </c>
      <c r="C706" s="95" t="s">
        <v>124</v>
      </c>
      <c r="D706" s="95" t="s">
        <v>125</v>
      </c>
      <c r="E706" s="95" t="s">
        <v>126</v>
      </c>
      <c r="F706" s="95" t="s">
        <v>127</v>
      </c>
      <c r="G706" s="95" t="s">
        <v>128</v>
      </c>
      <c r="H706" s="118" t="s">
        <v>29</v>
      </c>
      <c r="I706" s="95" t="s">
        <v>72</v>
      </c>
      <c r="J706" s="95" t="s">
        <v>353</v>
      </c>
      <c r="K706" s="95" t="s">
        <v>130</v>
      </c>
    </row>
    <row r="707" spans="1:11" x14ac:dyDescent="0.25">
      <c r="A707" s="119">
        <v>1</v>
      </c>
      <c r="B707" s="120" t="s">
        <v>458</v>
      </c>
      <c r="C707" s="97">
        <v>2</v>
      </c>
      <c r="D707" s="97">
        <v>24</v>
      </c>
      <c r="E707" s="97">
        <v>1</v>
      </c>
      <c r="F707" s="97">
        <v>3</v>
      </c>
      <c r="G707" s="97">
        <v>0</v>
      </c>
      <c r="H707" s="121">
        <v>29</v>
      </c>
      <c r="I707" s="97" t="s">
        <v>459</v>
      </c>
      <c r="J707" s="97"/>
      <c r="K707" s="97"/>
    </row>
    <row r="708" spans="1:11" x14ac:dyDescent="0.25">
      <c r="A708" s="119">
        <v>2</v>
      </c>
      <c r="B708" s="120" t="s">
        <v>13</v>
      </c>
      <c r="C708" s="97">
        <v>49</v>
      </c>
      <c r="D708" s="97">
        <v>92</v>
      </c>
      <c r="E708" s="97">
        <v>13</v>
      </c>
      <c r="F708" s="97">
        <v>12</v>
      </c>
      <c r="G708" s="97">
        <v>0</v>
      </c>
      <c r="H708" s="121">
        <v>136</v>
      </c>
      <c r="I708" s="97" t="s">
        <v>460</v>
      </c>
      <c r="J708" s="97"/>
      <c r="K708" s="97"/>
    </row>
    <row r="709" spans="1:11" x14ac:dyDescent="0.25">
      <c r="A709" s="119">
        <v>3</v>
      </c>
      <c r="B709" s="120" t="s">
        <v>461</v>
      </c>
      <c r="C709" s="97">
        <v>0</v>
      </c>
      <c r="D709" s="97">
        <v>7</v>
      </c>
      <c r="E709" s="97">
        <v>2</v>
      </c>
      <c r="F709" s="97">
        <v>2</v>
      </c>
      <c r="G709" s="97">
        <v>0</v>
      </c>
      <c r="H709" s="121">
        <v>11</v>
      </c>
      <c r="I709" s="97" t="s">
        <v>462</v>
      </c>
      <c r="J709" s="129"/>
      <c r="K709" s="129"/>
    </row>
    <row r="710" spans="1:11" x14ac:dyDescent="0.25">
      <c r="A710" s="119">
        <v>4</v>
      </c>
      <c r="B710" s="120" t="s">
        <v>463</v>
      </c>
      <c r="C710" s="97">
        <v>13</v>
      </c>
      <c r="D710" s="97">
        <v>34</v>
      </c>
      <c r="E710" s="97">
        <v>2</v>
      </c>
      <c r="F710" s="97">
        <v>9</v>
      </c>
      <c r="G710" s="97">
        <v>3</v>
      </c>
      <c r="H710" s="121">
        <v>60</v>
      </c>
      <c r="I710" s="97" t="s">
        <v>464</v>
      </c>
      <c r="J710" s="97"/>
      <c r="K710" s="97"/>
    </row>
    <row r="711" spans="1:11" x14ac:dyDescent="0.25">
      <c r="A711" s="119">
        <v>5</v>
      </c>
      <c r="B711" s="120" t="s">
        <v>465</v>
      </c>
      <c r="C711" s="97">
        <v>2</v>
      </c>
      <c r="D711" s="97">
        <v>10</v>
      </c>
      <c r="E711" s="97">
        <v>0</v>
      </c>
      <c r="F711" s="97">
        <v>1</v>
      </c>
      <c r="G711" s="97">
        <v>0</v>
      </c>
      <c r="H711" s="121">
        <v>12</v>
      </c>
      <c r="I711" s="97" t="s">
        <v>466</v>
      </c>
      <c r="J711" s="97"/>
      <c r="K711" s="97"/>
    </row>
    <row r="712" spans="1:11" x14ac:dyDescent="0.25">
      <c r="A712" s="119">
        <v>6</v>
      </c>
      <c r="B712" s="120" t="s">
        <v>467</v>
      </c>
      <c r="C712" s="97">
        <v>5</v>
      </c>
      <c r="D712" s="97">
        <v>35</v>
      </c>
      <c r="E712" s="97">
        <v>0</v>
      </c>
      <c r="F712" s="97">
        <v>1</v>
      </c>
      <c r="G712" s="97">
        <v>0</v>
      </c>
      <c r="H712" s="121">
        <v>24</v>
      </c>
      <c r="I712" s="97" t="s">
        <v>468</v>
      </c>
      <c r="J712" s="97"/>
      <c r="K712" s="97"/>
    </row>
    <row r="713" spans="1:11" x14ac:dyDescent="0.25">
      <c r="A713" s="119">
        <v>7</v>
      </c>
      <c r="B713" s="120" t="s">
        <v>469</v>
      </c>
      <c r="C713" s="97">
        <v>2</v>
      </c>
      <c r="D713" s="97">
        <v>19</v>
      </c>
      <c r="E713" s="97">
        <v>0</v>
      </c>
      <c r="F713" s="97">
        <v>1</v>
      </c>
      <c r="G713" s="97">
        <v>0</v>
      </c>
      <c r="H713" s="121">
        <v>20</v>
      </c>
      <c r="I713" s="97" t="s">
        <v>470</v>
      </c>
      <c r="J713" s="97"/>
      <c r="K713" s="97"/>
    </row>
    <row r="714" spans="1:11" x14ac:dyDescent="0.25">
      <c r="A714" s="119">
        <v>8</v>
      </c>
      <c r="B714" s="120" t="s">
        <v>471</v>
      </c>
      <c r="C714" s="97">
        <v>11</v>
      </c>
      <c r="D714" s="97">
        <v>30</v>
      </c>
      <c r="E714" s="97">
        <v>2</v>
      </c>
      <c r="F714" s="97">
        <v>1</v>
      </c>
      <c r="G714" s="97">
        <v>0</v>
      </c>
      <c r="H714" s="121">
        <v>44</v>
      </c>
      <c r="I714" s="97" t="s">
        <v>472</v>
      </c>
      <c r="J714" s="97"/>
      <c r="K714" s="97"/>
    </row>
    <row r="715" spans="1:11" x14ac:dyDescent="0.25">
      <c r="A715" s="119">
        <v>9</v>
      </c>
      <c r="B715" s="120" t="s">
        <v>473</v>
      </c>
      <c r="C715" s="97">
        <v>7</v>
      </c>
      <c r="D715" s="97">
        <v>20</v>
      </c>
      <c r="E715" s="97">
        <v>0</v>
      </c>
      <c r="F715" s="97">
        <v>0</v>
      </c>
      <c r="G715" s="97">
        <v>0</v>
      </c>
      <c r="H715" s="121">
        <v>23</v>
      </c>
      <c r="I715" s="97" t="s">
        <v>474</v>
      </c>
      <c r="J715" s="129"/>
      <c r="K715" s="129"/>
    </row>
    <row r="716" spans="1:11" x14ac:dyDescent="0.25">
      <c r="A716" s="119">
        <v>10</v>
      </c>
      <c r="B716" s="120" t="s">
        <v>475</v>
      </c>
      <c r="C716" s="97">
        <v>3</v>
      </c>
      <c r="D716" s="97">
        <v>29</v>
      </c>
      <c r="E716" s="97">
        <v>0</v>
      </c>
      <c r="F716" s="97">
        <v>0</v>
      </c>
      <c r="G716" s="97">
        <v>0</v>
      </c>
      <c r="H716" s="121">
        <v>32</v>
      </c>
      <c r="I716" s="97" t="s">
        <v>476</v>
      </c>
      <c r="J716" s="97"/>
      <c r="K716" s="97"/>
    </row>
    <row r="717" spans="1:11" x14ac:dyDescent="0.25">
      <c r="A717" s="119">
        <v>11</v>
      </c>
      <c r="B717" s="120" t="s">
        <v>477</v>
      </c>
      <c r="C717" s="97">
        <v>1</v>
      </c>
      <c r="D717" s="97">
        <v>15</v>
      </c>
      <c r="E717" s="97">
        <v>0</v>
      </c>
      <c r="F717" s="97">
        <v>0</v>
      </c>
      <c r="G717" s="97">
        <v>0</v>
      </c>
      <c r="H717" s="121">
        <v>16</v>
      </c>
      <c r="I717" s="97" t="s">
        <v>478</v>
      </c>
      <c r="J717" s="97"/>
      <c r="K717" s="97"/>
    </row>
    <row r="718" spans="1:11" x14ac:dyDescent="0.25">
      <c r="A718" s="167"/>
      <c r="B718" s="125"/>
      <c r="C718" s="97"/>
      <c r="D718" s="97"/>
      <c r="E718" s="97"/>
      <c r="F718" s="97"/>
      <c r="G718" s="97"/>
      <c r="H718" s="129"/>
      <c r="I718" s="97"/>
      <c r="J718" s="129"/>
      <c r="K718" s="129"/>
    </row>
    <row r="719" spans="1:11" x14ac:dyDescent="0.25">
      <c r="A719" s="159" t="s">
        <v>29</v>
      </c>
      <c r="B719" s="27"/>
      <c r="C719" s="121">
        <v>84</v>
      </c>
      <c r="D719" s="121">
        <v>271</v>
      </c>
      <c r="E719" s="121">
        <v>19</v>
      </c>
      <c r="F719" s="121">
        <v>30</v>
      </c>
      <c r="G719" s="121">
        <v>3</v>
      </c>
      <c r="H719" s="121">
        <v>407</v>
      </c>
      <c r="I719" s="97" t="s">
        <v>335</v>
      </c>
      <c r="J719" s="129"/>
      <c r="K719" s="129"/>
    </row>
    <row r="720" spans="1:11" x14ac:dyDescent="0.25">
      <c r="A720" s="160" t="s">
        <v>98</v>
      </c>
      <c r="B720" s="27"/>
      <c r="C720" s="169">
        <v>0.21</v>
      </c>
      <c r="D720" s="169">
        <v>0.67</v>
      </c>
      <c r="E720" s="169">
        <v>0.05</v>
      </c>
      <c r="F720" s="169">
        <v>7.0000000000000007E-2</v>
      </c>
      <c r="G720" s="169">
        <v>0.01</v>
      </c>
      <c r="H720" s="161">
        <v>1</v>
      </c>
      <c r="I720" s="129"/>
      <c r="J720" s="129"/>
      <c r="K720" s="129"/>
    </row>
    <row r="723" spans="1:8" ht="21" x14ac:dyDescent="0.35">
      <c r="A723" s="170" t="s">
        <v>479</v>
      </c>
      <c r="B723" s="170"/>
      <c r="C723" s="170"/>
      <c r="D723" s="170"/>
      <c r="E723" s="170"/>
      <c r="F723" s="170"/>
      <c r="G723" s="170"/>
      <c r="H723" s="170"/>
    </row>
    <row r="724" spans="1:8" ht="21" x14ac:dyDescent="0.35">
      <c r="A724" s="171" t="s">
        <v>457</v>
      </c>
      <c r="B724" s="171"/>
      <c r="C724" s="171"/>
      <c r="D724" s="171"/>
      <c r="E724" s="171"/>
      <c r="F724" s="171"/>
      <c r="G724" s="171"/>
      <c r="H724" s="171"/>
    </row>
    <row r="725" spans="1:8" x14ac:dyDescent="0.25">
      <c r="A725" s="172" t="s">
        <v>480</v>
      </c>
      <c r="B725" s="172" t="s">
        <v>481</v>
      </c>
      <c r="C725" s="172" t="s">
        <v>124</v>
      </c>
      <c r="D725" s="172" t="s">
        <v>125</v>
      </c>
      <c r="E725" s="172" t="s">
        <v>126</v>
      </c>
      <c r="F725" s="172" t="s">
        <v>127</v>
      </c>
      <c r="G725" s="172" t="s">
        <v>128</v>
      </c>
      <c r="H725" s="173" t="s">
        <v>29</v>
      </c>
    </row>
    <row r="726" spans="1:8" x14ac:dyDescent="0.25">
      <c r="A726" s="174" t="s">
        <v>482</v>
      </c>
      <c r="B726" s="175" t="s">
        <v>8</v>
      </c>
      <c r="C726" s="176">
        <v>805</v>
      </c>
      <c r="D726" s="176">
        <v>514</v>
      </c>
      <c r="E726" s="176">
        <v>52</v>
      </c>
      <c r="F726" s="176">
        <v>131</v>
      </c>
      <c r="G726" s="176">
        <v>3</v>
      </c>
      <c r="H726" s="176">
        <v>1505</v>
      </c>
    </row>
    <row r="727" spans="1:8" x14ac:dyDescent="0.25">
      <c r="A727" s="177"/>
      <c r="B727" s="175" t="s">
        <v>9</v>
      </c>
      <c r="C727" s="176">
        <v>75</v>
      </c>
      <c r="D727" s="176">
        <v>148</v>
      </c>
      <c r="E727" s="176">
        <v>15</v>
      </c>
      <c r="F727" s="176">
        <v>39</v>
      </c>
      <c r="G727" s="176">
        <v>2</v>
      </c>
      <c r="H727" s="176">
        <v>279</v>
      </c>
    </row>
    <row r="728" spans="1:8" x14ac:dyDescent="0.25">
      <c r="A728" s="178" t="s">
        <v>483</v>
      </c>
      <c r="B728" s="175" t="s">
        <v>10</v>
      </c>
      <c r="C728" s="176">
        <v>218</v>
      </c>
      <c r="D728" s="176">
        <v>243</v>
      </c>
      <c r="E728" s="176">
        <v>21</v>
      </c>
      <c r="F728" s="176">
        <v>76</v>
      </c>
      <c r="G728" s="176">
        <v>7</v>
      </c>
      <c r="H728" s="176">
        <v>565</v>
      </c>
    </row>
    <row r="729" spans="1:8" x14ac:dyDescent="0.25">
      <c r="A729" s="179"/>
      <c r="B729" s="175" t="s">
        <v>12</v>
      </c>
      <c r="C729" s="176">
        <v>0</v>
      </c>
      <c r="D729" s="176">
        <v>134</v>
      </c>
      <c r="E729" s="176">
        <v>1</v>
      </c>
      <c r="F729" s="176">
        <v>18</v>
      </c>
      <c r="G729" s="176">
        <v>0</v>
      </c>
      <c r="H729" s="176">
        <v>153</v>
      </c>
    </row>
    <row r="730" spans="1:8" x14ac:dyDescent="0.25">
      <c r="A730" s="179"/>
      <c r="B730" s="175" t="s">
        <v>13</v>
      </c>
      <c r="C730" s="176">
        <v>84</v>
      </c>
      <c r="D730" s="176">
        <v>271</v>
      </c>
      <c r="E730" s="176">
        <v>19</v>
      </c>
      <c r="F730" s="176">
        <v>30</v>
      </c>
      <c r="G730" s="176">
        <v>3</v>
      </c>
      <c r="H730" s="176">
        <v>407</v>
      </c>
    </row>
    <row r="731" spans="1:8" x14ac:dyDescent="0.25">
      <c r="A731" s="180"/>
      <c r="B731" s="175" t="s">
        <v>11</v>
      </c>
      <c r="C731" s="176">
        <v>42</v>
      </c>
      <c r="D731" s="176">
        <v>153</v>
      </c>
      <c r="E731" s="176">
        <v>4</v>
      </c>
      <c r="F731" s="176">
        <v>35</v>
      </c>
      <c r="G731" s="176">
        <v>5</v>
      </c>
      <c r="H731" s="176">
        <v>239</v>
      </c>
    </row>
    <row r="732" spans="1:8" x14ac:dyDescent="0.25">
      <c r="A732" s="174" t="s">
        <v>484</v>
      </c>
      <c r="B732" s="175" t="s">
        <v>16</v>
      </c>
      <c r="C732" s="176">
        <v>11</v>
      </c>
      <c r="D732" s="176">
        <v>182</v>
      </c>
      <c r="E732" s="176">
        <v>8</v>
      </c>
      <c r="F732" s="176">
        <v>54</v>
      </c>
      <c r="G732" s="176">
        <v>0</v>
      </c>
      <c r="H732" s="176">
        <v>255</v>
      </c>
    </row>
    <row r="733" spans="1:8" x14ac:dyDescent="0.25">
      <c r="A733" s="181"/>
      <c r="B733" s="175" t="s">
        <v>15</v>
      </c>
      <c r="C733" s="176">
        <v>65</v>
      </c>
      <c r="D733" s="176">
        <v>405</v>
      </c>
      <c r="E733" s="176">
        <v>22</v>
      </c>
      <c r="F733" s="176">
        <v>106</v>
      </c>
      <c r="G733" s="176">
        <v>1</v>
      </c>
      <c r="H733" s="176">
        <v>599</v>
      </c>
    </row>
    <row r="734" spans="1:8" x14ac:dyDescent="0.25">
      <c r="A734" s="177"/>
      <c r="B734" s="175" t="s">
        <v>14</v>
      </c>
      <c r="C734" s="176">
        <v>70</v>
      </c>
      <c r="D734" s="176">
        <v>330</v>
      </c>
      <c r="E734" s="176">
        <v>30</v>
      </c>
      <c r="F734" s="176">
        <v>79</v>
      </c>
      <c r="G734" s="176">
        <v>6</v>
      </c>
      <c r="H734" s="176">
        <v>515</v>
      </c>
    </row>
    <row r="735" spans="1:8" x14ac:dyDescent="0.25">
      <c r="A735" s="174" t="s">
        <v>485</v>
      </c>
      <c r="B735" s="175" t="s">
        <v>17</v>
      </c>
      <c r="C735" s="176">
        <v>95</v>
      </c>
      <c r="D735" s="176">
        <v>390</v>
      </c>
      <c r="E735" s="176">
        <v>63</v>
      </c>
      <c r="F735" s="176">
        <v>191</v>
      </c>
      <c r="G735" s="176">
        <v>26</v>
      </c>
      <c r="H735" s="176">
        <v>765</v>
      </c>
    </row>
    <row r="736" spans="1:8" x14ac:dyDescent="0.25">
      <c r="A736" s="181"/>
      <c r="B736" s="175" t="s">
        <v>19</v>
      </c>
      <c r="C736" s="176">
        <v>1</v>
      </c>
      <c r="D736" s="176">
        <v>18</v>
      </c>
      <c r="E736" s="176">
        <v>8</v>
      </c>
      <c r="F736" s="176">
        <v>24</v>
      </c>
      <c r="G736" s="176">
        <v>2</v>
      </c>
      <c r="H736" s="176">
        <v>53</v>
      </c>
    </row>
    <row r="737" spans="1:8" x14ac:dyDescent="0.25">
      <c r="A737" s="177"/>
      <c r="B737" s="175" t="s">
        <v>486</v>
      </c>
      <c r="C737" s="176">
        <v>128</v>
      </c>
      <c r="D737" s="176">
        <v>305</v>
      </c>
      <c r="E737" s="176">
        <v>41</v>
      </c>
      <c r="F737" s="176">
        <v>65</v>
      </c>
      <c r="G737" s="176">
        <v>4</v>
      </c>
      <c r="H737" s="176">
        <v>543</v>
      </c>
    </row>
    <row r="738" spans="1:8" x14ac:dyDescent="0.25">
      <c r="A738" s="174" t="s">
        <v>485</v>
      </c>
      <c r="B738" s="175" t="s">
        <v>20</v>
      </c>
      <c r="C738" s="176">
        <v>925</v>
      </c>
      <c r="D738" s="176">
        <v>1115</v>
      </c>
      <c r="E738" s="176">
        <v>105</v>
      </c>
      <c r="F738" s="176">
        <v>208</v>
      </c>
      <c r="G738" s="176">
        <v>9</v>
      </c>
      <c r="H738" s="176">
        <v>2362</v>
      </c>
    </row>
    <row r="739" spans="1:8" x14ac:dyDescent="0.25">
      <c r="A739" s="181"/>
      <c r="B739" s="175" t="s">
        <v>487</v>
      </c>
      <c r="C739" s="176">
        <v>12</v>
      </c>
      <c r="D739" s="176">
        <v>345</v>
      </c>
      <c r="E739" s="176">
        <v>22</v>
      </c>
      <c r="F739" s="176">
        <v>28</v>
      </c>
      <c r="G739" s="176">
        <v>0</v>
      </c>
      <c r="H739" s="176">
        <v>407</v>
      </c>
    </row>
    <row r="740" spans="1:8" x14ac:dyDescent="0.25">
      <c r="A740" s="181"/>
      <c r="B740" s="175" t="s">
        <v>23</v>
      </c>
      <c r="C740" s="176">
        <v>61</v>
      </c>
      <c r="D740" s="176">
        <v>345</v>
      </c>
      <c r="E740" s="176">
        <v>15</v>
      </c>
      <c r="F740" s="176">
        <v>33</v>
      </c>
      <c r="G740" s="176">
        <v>0</v>
      </c>
      <c r="H740" s="176">
        <v>454</v>
      </c>
    </row>
    <row r="741" spans="1:8" x14ac:dyDescent="0.25">
      <c r="A741" s="177"/>
      <c r="B741" s="175" t="s">
        <v>21</v>
      </c>
      <c r="C741" s="176">
        <v>137</v>
      </c>
      <c r="D741" s="176">
        <v>310</v>
      </c>
      <c r="E741" s="176">
        <v>26</v>
      </c>
      <c r="F741" s="176">
        <v>205</v>
      </c>
      <c r="G741" s="176">
        <v>2</v>
      </c>
      <c r="H741" s="176">
        <v>680</v>
      </c>
    </row>
    <row r="742" spans="1:8" x14ac:dyDescent="0.25">
      <c r="A742" s="174" t="s">
        <v>488</v>
      </c>
      <c r="B742" s="175" t="s">
        <v>489</v>
      </c>
      <c r="C742" s="176">
        <v>376</v>
      </c>
      <c r="D742" s="176">
        <v>285</v>
      </c>
      <c r="E742" s="176">
        <v>30</v>
      </c>
      <c r="F742" s="176">
        <v>118</v>
      </c>
      <c r="G742" s="176">
        <v>1</v>
      </c>
      <c r="H742" s="176">
        <v>810</v>
      </c>
    </row>
    <row r="743" spans="1:8" x14ac:dyDescent="0.25">
      <c r="A743" s="177"/>
      <c r="B743" s="175" t="s">
        <v>24</v>
      </c>
      <c r="C743" s="176">
        <v>72</v>
      </c>
      <c r="D743" s="176">
        <v>264</v>
      </c>
      <c r="E743" s="176">
        <v>39</v>
      </c>
      <c r="F743" s="176">
        <v>55</v>
      </c>
      <c r="G743" s="176">
        <v>4</v>
      </c>
      <c r="H743" s="176">
        <v>434</v>
      </c>
    </row>
    <row r="744" spans="1:8" x14ac:dyDescent="0.25">
      <c r="A744" s="174" t="s">
        <v>490</v>
      </c>
      <c r="B744" s="175" t="s">
        <v>27</v>
      </c>
      <c r="C744" s="176">
        <v>79</v>
      </c>
      <c r="D744" s="176">
        <v>333</v>
      </c>
      <c r="E744" s="176">
        <v>20</v>
      </c>
      <c r="F744" s="176">
        <v>151</v>
      </c>
      <c r="G744" s="176">
        <v>1</v>
      </c>
      <c r="H744" s="176">
        <v>584</v>
      </c>
    </row>
    <row r="745" spans="1:8" x14ac:dyDescent="0.25">
      <c r="A745" s="177"/>
      <c r="B745" s="175" t="s">
        <v>491</v>
      </c>
      <c r="C745" s="176">
        <v>102</v>
      </c>
      <c r="D745" s="176">
        <v>456</v>
      </c>
      <c r="E745" s="176">
        <v>7</v>
      </c>
      <c r="F745" s="176">
        <v>127</v>
      </c>
      <c r="G745" s="176">
        <v>2</v>
      </c>
      <c r="H745" s="176">
        <v>694</v>
      </c>
    </row>
    <row r="746" spans="1:8" ht="15.75" thickBot="1" x14ac:dyDescent="0.3">
      <c r="A746" s="182" t="s">
        <v>492</v>
      </c>
      <c r="B746" s="183" t="s">
        <v>493</v>
      </c>
      <c r="C746" s="184">
        <v>155</v>
      </c>
      <c r="D746" s="184">
        <v>393</v>
      </c>
      <c r="E746" s="184">
        <v>0</v>
      </c>
      <c r="F746" s="184">
        <v>361</v>
      </c>
      <c r="G746" s="184">
        <v>3</v>
      </c>
      <c r="H746" s="184">
        <v>912</v>
      </c>
    </row>
    <row r="747" spans="1:8" ht="15.75" thickBot="1" x14ac:dyDescent="0.3">
      <c r="A747" s="185"/>
      <c r="B747" s="186" t="s">
        <v>29</v>
      </c>
      <c r="C747" s="187">
        <v>3513</v>
      </c>
      <c r="D747" s="187">
        <v>6939</v>
      </c>
      <c r="E747" s="187">
        <v>548</v>
      </c>
      <c r="F747" s="187">
        <v>2134</v>
      </c>
      <c r="G747" s="187">
        <v>81</v>
      </c>
      <c r="H747" s="188">
        <v>13215</v>
      </c>
    </row>
  </sheetData>
  <mergeCells count="37">
    <mergeCell ref="A742:A743"/>
    <mergeCell ref="A744:A745"/>
    <mergeCell ref="A724:H724"/>
    <mergeCell ref="A726:A727"/>
    <mergeCell ref="A728:A731"/>
    <mergeCell ref="A732:A734"/>
    <mergeCell ref="A735:A737"/>
    <mergeCell ref="A738:A741"/>
    <mergeCell ref="A720:B720"/>
    <mergeCell ref="A723:H723"/>
    <mergeCell ref="A584:B584"/>
    <mergeCell ref="A629:B629"/>
    <mergeCell ref="A630:B630"/>
    <mergeCell ref="A703:K703"/>
    <mergeCell ref="A704:K704"/>
    <mergeCell ref="A719:B719"/>
    <mergeCell ref="A366:N366"/>
    <mergeCell ref="A367:N367"/>
    <mergeCell ref="A572:B572"/>
    <mergeCell ref="A573:B573"/>
    <mergeCell ref="A576:H576"/>
    <mergeCell ref="A583:B583"/>
    <mergeCell ref="A175:E175"/>
    <mergeCell ref="A256:J256"/>
    <mergeCell ref="A279:B279"/>
    <mergeCell ref="A280:B280"/>
    <mergeCell ref="B59:C59"/>
    <mergeCell ref="A113:C113"/>
    <mergeCell ref="A114:C114"/>
    <mergeCell ref="A116:A117"/>
    <mergeCell ref="B116:C116"/>
    <mergeCell ref="A2:E2"/>
    <mergeCell ref="A3:E3"/>
    <mergeCell ref="A5:A6"/>
    <mergeCell ref="E5:E6"/>
    <mergeCell ref="A55:C55"/>
    <mergeCell ref="A56:C5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 ABIERTOS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Geisa Ruby Alfaro Mazariegos</dc:creator>
  <cp:lastModifiedBy>Geisa Ruby Alfaro Mazariegos</cp:lastModifiedBy>
  <dcterms:created xsi:type="dcterms:W3CDTF">2025-01-31T15:40:51Z</dcterms:created>
  <dcterms:modified xsi:type="dcterms:W3CDTF">2025-01-31T15:50:45Z</dcterms:modified>
</cp:coreProperties>
</file>