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27\c$\Users\eilopez.UPCVTEC\Desktop\Información Publica\2026\DATOS ABIERTOS\ENERO 2026\"/>
    </mc:Choice>
  </mc:AlternateContent>
  <xr:revisionPtr revIDLastSave="0" documentId="13_ncr:1_{AE87F6FA-7C9B-4540-8BA8-1EDA03985DF9}" xr6:coauthVersionLast="36" xr6:coauthVersionMax="36" xr10:uidLastSave="{00000000-0000-0000-0000-000000000000}"/>
  <bookViews>
    <workbookView xWindow="0" yWindow="0" windowWidth="28800" windowHeight="12105" activeTab="3" xr2:uid="{F32445FD-8986-4919-AE2B-BE8487B696D2}"/>
  </bookViews>
  <sheets>
    <sheet name="Metro-Departamental" sheetId="5" r:id="rId1"/>
    <sheet name="PROPEV" sheetId="8" r:id="rId2"/>
    <sheet name="POST-PENITENCIARIO" sheetId="9" r:id="rId3"/>
    <sheet name="GÉNERO Y MULTICULTURALIDAD" sheetId="10" r:id="rId4"/>
    <sheet name="PROPEVI" sheetId="6" state="hidden" r:id="rId5"/>
    <sheet name="POST-PENITENCIARIA" sheetId="7" state="hidden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0" l="1"/>
  <c r="N11" i="10"/>
  <c r="N10" i="10"/>
  <c r="N9" i="10"/>
  <c r="N8" i="10"/>
  <c r="N7" i="10"/>
  <c r="N6" i="10"/>
  <c r="N5" i="10"/>
  <c r="I12" i="10"/>
  <c r="I11" i="10"/>
  <c r="I10" i="10"/>
  <c r="I9" i="10"/>
  <c r="I8" i="10"/>
  <c r="I7" i="10"/>
  <c r="I6" i="10"/>
  <c r="I5" i="10"/>
  <c r="D12" i="10"/>
  <c r="D11" i="10"/>
  <c r="D10" i="10"/>
  <c r="D9" i="10"/>
  <c r="D8" i="10"/>
  <c r="D7" i="10"/>
  <c r="D6" i="10"/>
  <c r="D5" i="10"/>
  <c r="N10" i="9" l="1"/>
  <c r="I10" i="9"/>
  <c r="D10" i="9"/>
  <c r="N9" i="9"/>
  <c r="I9" i="9"/>
  <c r="D9" i="9"/>
  <c r="N8" i="9"/>
  <c r="I8" i="9"/>
  <c r="D8" i="9"/>
  <c r="N7" i="9"/>
  <c r="I7" i="9"/>
  <c r="D7" i="9"/>
  <c r="N6" i="9"/>
  <c r="I6" i="9"/>
  <c r="D6" i="9"/>
  <c r="N5" i="9"/>
  <c r="I5" i="9"/>
  <c r="D5" i="9"/>
  <c r="N56" i="8" l="1"/>
  <c r="I56" i="8"/>
  <c r="D56" i="8"/>
  <c r="N55" i="8"/>
  <c r="I55" i="8"/>
  <c r="D55" i="8"/>
  <c r="N54" i="8"/>
  <c r="I54" i="8"/>
  <c r="D54" i="8"/>
  <c r="N53" i="8"/>
  <c r="I53" i="8"/>
  <c r="D53" i="8"/>
  <c r="N52" i="8"/>
  <c r="I52" i="8"/>
  <c r="D52" i="8"/>
  <c r="N51" i="8"/>
  <c r="I51" i="8"/>
  <c r="D51" i="8"/>
  <c r="N50" i="8"/>
  <c r="I50" i="8"/>
  <c r="D50" i="8"/>
  <c r="N49" i="8"/>
  <c r="I49" i="8"/>
  <c r="D49" i="8"/>
  <c r="N48" i="8"/>
  <c r="I48" i="8"/>
  <c r="D48" i="8"/>
  <c r="N47" i="8"/>
  <c r="I47" i="8"/>
  <c r="D47" i="8"/>
  <c r="N46" i="8"/>
  <c r="I46" i="8"/>
  <c r="D46" i="8"/>
  <c r="N45" i="8"/>
  <c r="I45" i="8"/>
  <c r="D45" i="8"/>
  <c r="N44" i="8"/>
  <c r="I44" i="8"/>
  <c r="D44" i="8"/>
  <c r="N43" i="8"/>
  <c r="I43" i="8"/>
  <c r="D43" i="8"/>
  <c r="N42" i="8"/>
  <c r="I42" i="8"/>
  <c r="D42" i="8"/>
  <c r="N41" i="8"/>
  <c r="I41" i="8"/>
  <c r="D41" i="8"/>
  <c r="N40" i="8"/>
  <c r="I40" i="8"/>
  <c r="D40" i="8"/>
  <c r="N39" i="8"/>
  <c r="I39" i="8"/>
  <c r="D39" i="8"/>
  <c r="N38" i="8"/>
  <c r="I38" i="8"/>
  <c r="D38" i="8"/>
  <c r="N37" i="8"/>
  <c r="I37" i="8"/>
  <c r="D37" i="8"/>
  <c r="N36" i="8"/>
  <c r="I36" i="8"/>
  <c r="D36" i="8"/>
  <c r="N35" i="8"/>
  <c r="I35" i="8"/>
  <c r="D35" i="8"/>
  <c r="N34" i="8"/>
  <c r="I34" i="8"/>
  <c r="D34" i="8"/>
  <c r="N33" i="8"/>
  <c r="I33" i="8"/>
  <c r="D33" i="8"/>
  <c r="N32" i="8"/>
  <c r="I32" i="8"/>
  <c r="D32" i="8"/>
  <c r="N31" i="8"/>
  <c r="I31" i="8"/>
  <c r="D31" i="8"/>
  <c r="N30" i="8"/>
  <c r="I30" i="8"/>
  <c r="D30" i="8"/>
  <c r="N29" i="8"/>
  <c r="I29" i="8"/>
  <c r="D29" i="8"/>
  <c r="N28" i="8"/>
  <c r="I28" i="8"/>
  <c r="D28" i="8"/>
  <c r="N27" i="8"/>
  <c r="I27" i="8"/>
  <c r="D27" i="8"/>
  <c r="N26" i="8"/>
  <c r="I26" i="8"/>
  <c r="D26" i="8"/>
  <c r="N25" i="8"/>
  <c r="I25" i="8"/>
  <c r="D25" i="8"/>
  <c r="N24" i="8"/>
  <c r="I24" i="8"/>
  <c r="D24" i="8"/>
  <c r="N23" i="8"/>
  <c r="I23" i="8"/>
  <c r="D23" i="8"/>
  <c r="N22" i="8"/>
  <c r="I22" i="8"/>
  <c r="D22" i="8"/>
  <c r="N21" i="8"/>
  <c r="I21" i="8"/>
  <c r="D21" i="8"/>
  <c r="N20" i="8"/>
  <c r="I20" i="8"/>
  <c r="D20" i="8"/>
  <c r="N19" i="8"/>
  <c r="I19" i="8"/>
  <c r="D19" i="8"/>
  <c r="N18" i="8"/>
  <c r="I18" i="8"/>
  <c r="D18" i="8"/>
  <c r="N17" i="8"/>
  <c r="I17" i="8"/>
  <c r="D17" i="8"/>
  <c r="N16" i="8"/>
  <c r="I16" i="8"/>
  <c r="D16" i="8"/>
  <c r="N15" i="8"/>
  <c r="I15" i="8"/>
  <c r="D15" i="8"/>
  <c r="N14" i="8"/>
  <c r="I14" i="8"/>
  <c r="D14" i="8"/>
  <c r="N13" i="8"/>
  <c r="I13" i="8"/>
  <c r="D13" i="8"/>
  <c r="N12" i="8"/>
  <c r="I12" i="8"/>
  <c r="D12" i="8"/>
  <c r="N11" i="8"/>
  <c r="I11" i="8"/>
  <c r="D11" i="8"/>
  <c r="N10" i="8"/>
  <c r="I10" i="8"/>
  <c r="D10" i="8"/>
  <c r="N9" i="8"/>
  <c r="I9" i="8"/>
  <c r="D9" i="8"/>
  <c r="N8" i="8"/>
  <c r="I8" i="8"/>
  <c r="D8" i="8"/>
  <c r="N7" i="8"/>
  <c r="I7" i="8"/>
  <c r="D7" i="8"/>
  <c r="N6" i="8"/>
  <c r="I6" i="8"/>
  <c r="D6" i="8"/>
  <c r="N5" i="8"/>
  <c r="I5" i="8"/>
  <c r="D5" i="8"/>
  <c r="O115" i="5" l="1"/>
  <c r="J115" i="5"/>
  <c r="E115" i="5"/>
  <c r="O114" i="5"/>
  <c r="J114" i="5"/>
  <c r="E114" i="5"/>
  <c r="O113" i="5"/>
  <c r="J113" i="5"/>
  <c r="E113" i="5"/>
  <c r="O112" i="5"/>
  <c r="J112" i="5"/>
  <c r="E112" i="5"/>
  <c r="O111" i="5"/>
  <c r="J111" i="5"/>
  <c r="E111" i="5"/>
  <c r="O110" i="5"/>
  <c r="J110" i="5"/>
  <c r="E110" i="5"/>
  <c r="O109" i="5"/>
  <c r="J109" i="5"/>
  <c r="E109" i="5"/>
  <c r="O108" i="5"/>
  <c r="J108" i="5"/>
  <c r="E108" i="5"/>
  <c r="O107" i="5"/>
  <c r="J107" i="5"/>
  <c r="E107" i="5"/>
  <c r="O106" i="5"/>
  <c r="J106" i="5"/>
  <c r="E106" i="5"/>
  <c r="O105" i="5"/>
  <c r="J105" i="5"/>
  <c r="E105" i="5"/>
  <c r="O104" i="5"/>
  <c r="J104" i="5"/>
  <c r="E104" i="5"/>
  <c r="O103" i="5"/>
  <c r="J103" i="5"/>
  <c r="E103" i="5"/>
  <c r="O102" i="5"/>
  <c r="J102" i="5"/>
  <c r="E102" i="5"/>
  <c r="O101" i="5"/>
  <c r="J101" i="5"/>
  <c r="E101" i="5"/>
  <c r="O100" i="5"/>
  <c r="J100" i="5"/>
  <c r="E100" i="5"/>
  <c r="O99" i="5"/>
  <c r="J99" i="5"/>
  <c r="E99" i="5"/>
  <c r="O98" i="5"/>
  <c r="J98" i="5"/>
  <c r="E98" i="5"/>
  <c r="O97" i="5"/>
  <c r="J97" i="5"/>
  <c r="E97" i="5"/>
  <c r="O96" i="5"/>
  <c r="J96" i="5"/>
  <c r="E96" i="5"/>
  <c r="O95" i="5"/>
  <c r="J95" i="5"/>
  <c r="E95" i="5"/>
  <c r="O94" i="5"/>
  <c r="J94" i="5"/>
  <c r="E94" i="5"/>
  <c r="O93" i="5"/>
  <c r="J93" i="5"/>
  <c r="E93" i="5"/>
  <c r="O92" i="5"/>
  <c r="J92" i="5"/>
  <c r="E92" i="5"/>
  <c r="O91" i="5"/>
  <c r="J91" i="5"/>
  <c r="E91" i="5"/>
  <c r="O90" i="5"/>
  <c r="J90" i="5"/>
  <c r="E90" i="5"/>
  <c r="O89" i="5"/>
  <c r="J89" i="5"/>
  <c r="E89" i="5"/>
  <c r="O88" i="5"/>
  <c r="J88" i="5"/>
  <c r="E88" i="5"/>
  <c r="O87" i="5"/>
  <c r="J87" i="5"/>
  <c r="E87" i="5"/>
  <c r="O86" i="5"/>
  <c r="J86" i="5"/>
  <c r="E86" i="5"/>
  <c r="O85" i="5"/>
  <c r="J85" i="5"/>
  <c r="E85" i="5"/>
  <c r="O84" i="5"/>
  <c r="J84" i="5"/>
  <c r="E84" i="5"/>
  <c r="O83" i="5"/>
  <c r="J83" i="5"/>
  <c r="E83" i="5"/>
  <c r="O82" i="5"/>
  <c r="J82" i="5"/>
  <c r="E82" i="5"/>
  <c r="O81" i="5"/>
  <c r="J81" i="5"/>
  <c r="E81" i="5"/>
  <c r="O80" i="5"/>
  <c r="J80" i="5"/>
  <c r="E80" i="5"/>
  <c r="O79" i="5"/>
  <c r="J79" i="5"/>
  <c r="E79" i="5"/>
  <c r="O78" i="5"/>
  <c r="J78" i="5"/>
  <c r="E78" i="5"/>
  <c r="O77" i="5"/>
  <c r="J77" i="5"/>
  <c r="E77" i="5"/>
  <c r="O76" i="5"/>
  <c r="J76" i="5"/>
  <c r="E76" i="5"/>
  <c r="O75" i="5"/>
  <c r="E75" i="5"/>
  <c r="H75" i="5" s="1"/>
  <c r="J75" i="5" s="1"/>
  <c r="N75" i="5" s="1"/>
  <c r="H74" i="5"/>
  <c r="J74" i="5" s="1"/>
  <c r="N74" i="5" s="1"/>
  <c r="O74" i="5" s="1"/>
  <c r="E74" i="5"/>
  <c r="E73" i="5"/>
  <c r="H73" i="5" s="1"/>
  <c r="J73" i="5" s="1"/>
  <c r="N73" i="5" s="1"/>
  <c r="O73" i="5" s="1"/>
  <c r="O72" i="5"/>
  <c r="N72" i="5"/>
  <c r="E72" i="5"/>
  <c r="H72" i="5" s="1"/>
  <c r="J72" i="5" s="1"/>
  <c r="E71" i="5"/>
  <c r="H71" i="5" s="1"/>
  <c r="J71" i="5" s="1"/>
  <c r="N71" i="5" s="1"/>
  <c r="O71" i="5" s="1"/>
  <c r="E70" i="5"/>
  <c r="H70" i="5" s="1"/>
  <c r="J70" i="5" s="1"/>
  <c r="N70" i="5" s="1"/>
  <c r="O70" i="5" s="1"/>
  <c r="N69" i="5"/>
  <c r="O69" i="5" s="1"/>
  <c r="J69" i="5"/>
  <c r="H69" i="5"/>
  <c r="E69" i="5"/>
  <c r="E68" i="5"/>
  <c r="H68" i="5" s="1"/>
  <c r="J68" i="5" s="1"/>
  <c r="N68" i="5" s="1"/>
  <c r="O68" i="5" s="1"/>
  <c r="E67" i="5"/>
  <c r="H67" i="5" s="1"/>
  <c r="J67" i="5" s="1"/>
  <c r="N67" i="5" s="1"/>
  <c r="O67" i="5" s="1"/>
  <c r="K66" i="5"/>
  <c r="O66" i="5" s="1"/>
  <c r="J66" i="5"/>
  <c r="H66" i="5"/>
  <c r="E66" i="5"/>
  <c r="E65" i="5"/>
  <c r="H65" i="5" s="1"/>
  <c r="J65" i="5" s="1"/>
  <c r="K65" i="5" s="1"/>
  <c r="O65" i="5" s="1"/>
  <c r="E64" i="5"/>
  <c r="H64" i="5" s="1"/>
  <c r="J64" i="5" s="1"/>
  <c r="K64" i="5" s="1"/>
  <c r="O64" i="5" s="1"/>
  <c r="J63" i="5"/>
  <c r="K63" i="5" s="1"/>
  <c r="O63" i="5" s="1"/>
  <c r="H63" i="5"/>
  <c r="E63" i="5"/>
  <c r="E62" i="5"/>
  <c r="H62" i="5" s="1"/>
  <c r="J62" i="5" s="1"/>
  <c r="K62" i="5" s="1"/>
  <c r="O62" i="5" s="1"/>
  <c r="J61" i="5"/>
  <c r="K61" i="5" s="1"/>
  <c r="O61" i="5" s="1"/>
  <c r="H61" i="5"/>
  <c r="E61" i="5"/>
  <c r="H60" i="5"/>
  <c r="J60" i="5" s="1"/>
  <c r="K60" i="5" s="1"/>
  <c r="O60" i="5" s="1"/>
  <c r="E60" i="5"/>
  <c r="E59" i="5"/>
  <c r="H59" i="5" s="1"/>
  <c r="J59" i="5" s="1"/>
  <c r="K59" i="5" s="1"/>
  <c r="O59" i="5" s="1"/>
  <c r="H58" i="5"/>
  <c r="J58" i="5" s="1"/>
  <c r="N58" i="5" s="1"/>
  <c r="O58" i="5" s="1"/>
  <c r="E58" i="5"/>
  <c r="E57" i="5"/>
  <c r="H57" i="5" s="1"/>
  <c r="J57" i="5" s="1"/>
  <c r="N57" i="5" s="1"/>
  <c r="O57" i="5" s="1"/>
  <c r="E56" i="5"/>
  <c r="H56" i="5" s="1"/>
  <c r="J56" i="5" s="1"/>
  <c r="N56" i="5" s="1"/>
  <c r="O56" i="5" s="1"/>
  <c r="E55" i="5"/>
  <c r="H55" i="5" s="1"/>
  <c r="J55" i="5" s="1"/>
  <c r="N55" i="5" s="1"/>
  <c r="O55" i="5" s="1"/>
  <c r="E54" i="5"/>
  <c r="H54" i="5" s="1"/>
  <c r="J54" i="5" s="1"/>
  <c r="L54" i="5" s="1"/>
  <c r="O54" i="5" s="1"/>
  <c r="E53" i="5"/>
  <c r="H53" i="5" s="1"/>
  <c r="J53" i="5" s="1"/>
  <c r="N53" i="5" s="1"/>
  <c r="O53" i="5" s="1"/>
  <c r="E52" i="5"/>
  <c r="H52" i="5" s="1"/>
  <c r="J52" i="5" s="1"/>
  <c r="N52" i="5" s="1"/>
  <c r="O52" i="5" s="1"/>
  <c r="E51" i="5"/>
  <c r="H51" i="5" s="1"/>
  <c r="J51" i="5" s="1"/>
  <c r="L51" i="5" s="1"/>
  <c r="O51" i="5" s="1"/>
  <c r="K50" i="5"/>
  <c r="O50" i="5" s="1"/>
  <c r="J50" i="5"/>
  <c r="H50" i="5"/>
  <c r="E50" i="5"/>
  <c r="E49" i="5"/>
  <c r="H49" i="5" s="1"/>
  <c r="J49" i="5" s="1"/>
  <c r="N49" i="5" s="1"/>
  <c r="O49" i="5" s="1"/>
  <c r="E48" i="5"/>
  <c r="H48" i="5" s="1"/>
  <c r="J48" i="5" s="1"/>
  <c r="N48" i="5" s="1"/>
  <c r="O48" i="5" s="1"/>
  <c r="J47" i="5"/>
  <c r="N47" i="5" s="1"/>
  <c r="O47" i="5" s="1"/>
  <c r="H47" i="5"/>
  <c r="E47" i="5"/>
  <c r="E46" i="5"/>
  <c r="H46" i="5" s="1"/>
  <c r="J46" i="5" s="1"/>
  <c r="N46" i="5" s="1"/>
  <c r="O46" i="5" s="1"/>
  <c r="E45" i="5"/>
  <c r="H45" i="5" s="1"/>
  <c r="J45" i="5" s="1"/>
  <c r="N45" i="5" s="1"/>
  <c r="O45" i="5" s="1"/>
  <c r="G44" i="5"/>
  <c r="J44" i="5" s="1"/>
  <c r="N44" i="5" s="1"/>
  <c r="O44" i="5" s="1"/>
  <c r="E44" i="5"/>
  <c r="E43" i="5"/>
  <c r="H43" i="5" s="1"/>
  <c r="J43" i="5" s="1"/>
  <c r="N43" i="5" s="1"/>
  <c r="O43" i="5" s="1"/>
  <c r="H42" i="5"/>
  <c r="J42" i="5" s="1"/>
  <c r="N42" i="5" s="1"/>
  <c r="O42" i="5" s="1"/>
  <c r="E42" i="5"/>
  <c r="E41" i="5"/>
  <c r="H41" i="5" s="1"/>
  <c r="J41" i="5" s="1"/>
  <c r="L41" i="5" s="1"/>
  <c r="O41" i="5" s="1"/>
  <c r="E40" i="5"/>
  <c r="G40" i="5" s="1"/>
  <c r="J40" i="5" s="1"/>
  <c r="N40" i="5" s="1"/>
  <c r="O40" i="5" s="1"/>
  <c r="E39" i="5"/>
  <c r="H39" i="5" s="1"/>
  <c r="J39" i="5" s="1"/>
  <c r="N39" i="5" s="1"/>
  <c r="O39" i="5" s="1"/>
  <c r="E38" i="5"/>
  <c r="H38" i="5" s="1"/>
  <c r="J38" i="5" s="1"/>
  <c r="L38" i="5" s="1"/>
  <c r="O38" i="5" s="1"/>
  <c r="E37" i="5"/>
  <c r="H37" i="5" s="1"/>
  <c r="J37" i="5" s="1"/>
  <c r="N37" i="5" s="1"/>
  <c r="O37" i="5" s="1"/>
  <c r="E36" i="5"/>
  <c r="H36" i="5" s="1"/>
  <c r="J36" i="5" s="1"/>
  <c r="L36" i="5" s="1"/>
  <c r="O36" i="5" s="1"/>
  <c r="O35" i="5"/>
  <c r="E35" i="5"/>
  <c r="H35" i="5" s="1"/>
  <c r="J35" i="5" s="1"/>
  <c r="L35" i="5" s="1"/>
  <c r="H34" i="5"/>
  <c r="J34" i="5" s="1"/>
  <c r="L34" i="5" s="1"/>
  <c r="O34" i="5" s="1"/>
  <c r="E34" i="5"/>
  <c r="E33" i="5"/>
  <c r="H33" i="5" s="1"/>
  <c r="J33" i="5" s="1"/>
  <c r="L33" i="5" s="1"/>
  <c r="O33" i="5" s="1"/>
  <c r="O32" i="5"/>
  <c r="N32" i="5"/>
  <c r="E32" i="5"/>
  <c r="H32" i="5" s="1"/>
  <c r="J32" i="5" s="1"/>
  <c r="E31" i="5"/>
  <c r="H31" i="5" s="1"/>
  <c r="J31" i="5" s="1"/>
  <c r="K31" i="5" s="1"/>
  <c r="O31" i="5" s="1"/>
  <c r="E30" i="5"/>
  <c r="H30" i="5" s="1"/>
  <c r="J30" i="5" s="1"/>
  <c r="K30" i="5" s="1"/>
  <c r="O30" i="5" s="1"/>
  <c r="E29" i="5"/>
  <c r="G29" i="5" s="1"/>
  <c r="J29" i="5" s="1"/>
  <c r="N29" i="5" s="1"/>
  <c r="O29" i="5" s="1"/>
  <c r="E28" i="5"/>
  <c r="H28" i="5" s="1"/>
  <c r="J28" i="5" s="1"/>
  <c r="N28" i="5" s="1"/>
  <c r="O28" i="5" s="1"/>
  <c r="O27" i="5"/>
  <c r="E27" i="5"/>
  <c r="H27" i="5" s="1"/>
  <c r="J27" i="5" s="1"/>
  <c r="N27" i="5" s="1"/>
  <c r="H26" i="5"/>
  <c r="J26" i="5" s="1"/>
  <c r="N26" i="5" s="1"/>
  <c r="O26" i="5" s="1"/>
  <c r="E26" i="5"/>
  <c r="E25" i="5"/>
  <c r="H25" i="5" s="1"/>
  <c r="J25" i="5" s="1"/>
  <c r="N25" i="5" s="1"/>
  <c r="O25" i="5" s="1"/>
  <c r="O24" i="5"/>
  <c r="N24" i="5"/>
  <c r="E24" i="5"/>
  <c r="H24" i="5" s="1"/>
  <c r="J24" i="5" s="1"/>
  <c r="E23" i="5"/>
  <c r="H23" i="5" s="1"/>
  <c r="J23" i="5" s="1"/>
  <c r="N23" i="5" s="1"/>
  <c r="O23" i="5" s="1"/>
  <c r="E22" i="5"/>
  <c r="H22" i="5" s="1"/>
  <c r="J22" i="5" s="1"/>
  <c r="N22" i="5" s="1"/>
  <c r="O22" i="5" s="1"/>
  <c r="E21" i="5"/>
  <c r="G21" i="5" s="1"/>
  <c r="J21" i="5" s="1"/>
  <c r="N21" i="5" s="1"/>
  <c r="O21" i="5" s="1"/>
  <c r="E20" i="5"/>
  <c r="H20" i="5" s="1"/>
  <c r="J20" i="5" s="1"/>
  <c r="K20" i="5" s="1"/>
  <c r="O20" i="5" s="1"/>
  <c r="O19" i="5"/>
  <c r="J19" i="5"/>
  <c r="K19" i="5" s="1"/>
  <c r="E19" i="5"/>
  <c r="E18" i="5"/>
  <c r="H18" i="5" s="1"/>
  <c r="J18" i="5" s="1"/>
  <c r="N18" i="5" s="1"/>
  <c r="O18" i="5" s="1"/>
  <c r="E17" i="5"/>
  <c r="G17" i="5" s="1"/>
  <c r="J17" i="5" s="1"/>
  <c r="N17" i="5" s="1"/>
  <c r="O17" i="5" s="1"/>
  <c r="O16" i="5"/>
  <c r="N16" i="5"/>
  <c r="J16" i="5"/>
  <c r="E16" i="5"/>
  <c r="H16" i="5" s="1"/>
  <c r="E15" i="5"/>
  <c r="H15" i="5" s="1"/>
  <c r="J15" i="5" s="1"/>
  <c r="N15" i="5" s="1"/>
  <c r="O15" i="5" s="1"/>
  <c r="E14" i="5"/>
  <c r="H14" i="5" s="1"/>
  <c r="J14" i="5" s="1"/>
  <c r="N14" i="5" s="1"/>
  <c r="O14" i="5" s="1"/>
  <c r="H13" i="5"/>
  <c r="J13" i="5" s="1"/>
  <c r="N13" i="5" s="1"/>
  <c r="O13" i="5" s="1"/>
  <c r="E13" i="5"/>
  <c r="E12" i="5"/>
  <c r="G12" i="5" s="1"/>
  <c r="J12" i="5" s="1"/>
  <c r="N12" i="5" s="1"/>
  <c r="O12" i="5" s="1"/>
  <c r="O11" i="5"/>
  <c r="N11" i="5"/>
  <c r="E11" i="5"/>
  <c r="H11" i="5" s="1"/>
  <c r="J11" i="5" s="1"/>
  <c r="E10" i="5"/>
  <c r="G10" i="5" s="1"/>
  <c r="J10" i="5" s="1"/>
  <c r="N10" i="5" s="1"/>
  <c r="O10" i="5" s="1"/>
  <c r="E9" i="5"/>
  <c r="H9" i="5" s="1"/>
  <c r="J9" i="5" s="1"/>
  <c r="K9" i="5" s="1"/>
  <c r="O9" i="5" s="1"/>
  <c r="O8" i="5"/>
  <c r="N8" i="5"/>
  <c r="J8" i="5"/>
  <c r="E8" i="5"/>
  <c r="H8" i="5" s="1"/>
  <c r="E7" i="5"/>
  <c r="G7" i="5" s="1"/>
  <c r="J7" i="5" s="1"/>
  <c r="N7" i="5" s="1"/>
  <c r="O7" i="5" s="1"/>
  <c r="E6" i="5"/>
  <c r="G6" i="5" s="1"/>
  <c r="J6" i="5" s="1"/>
  <c r="K6" i="5" s="1"/>
  <c r="O6" i="5" s="1"/>
  <c r="H5" i="5"/>
  <c r="J5" i="5" s="1"/>
  <c r="K5" i="5" s="1"/>
  <c r="O5" i="5" s="1"/>
  <c r="E5" i="5"/>
  <c r="O15" i="7" l="1"/>
  <c r="J15" i="7"/>
  <c r="E15" i="7"/>
  <c r="O14" i="7"/>
  <c r="J14" i="7"/>
  <c r="E14" i="7"/>
  <c r="O13" i="7"/>
  <c r="J13" i="7"/>
  <c r="E13" i="7"/>
  <c r="O12" i="7"/>
  <c r="J12" i="7"/>
  <c r="E12" i="7"/>
  <c r="O11" i="7"/>
  <c r="J11" i="7"/>
  <c r="E11" i="7"/>
  <c r="O10" i="7"/>
  <c r="J10" i="7"/>
  <c r="E10" i="7"/>
  <c r="O9" i="7"/>
  <c r="J9" i="7"/>
  <c r="E9" i="7"/>
  <c r="O8" i="7"/>
  <c r="J8" i="7"/>
  <c r="E8" i="7"/>
  <c r="O7" i="7"/>
  <c r="J7" i="7"/>
  <c r="E7" i="7"/>
  <c r="O6" i="7"/>
  <c r="J6" i="7"/>
  <c r="E6" i="7"/>
  <c r="O5" i="7"/>
  <c r="J5" i="7"/>
  <c r="E5" i="7"/>
</calcChain>
</file>

<file path=xl/sharedStrings.xml><?xml version="1.0" encoding="utf-8"?>
<sst xmlns="http://schemas.openxmlformats.org/spreadsheetml/2006/main" count="1151" uniqueCount="433">
  <si>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</si>
  <si>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</si>
  <si>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</si>
  <si>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</si>
  <si>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</si>
  <si>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</si>
  <si>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</si>
  <si>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</si>
  <si>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</si>
  <si>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</si>
  <si>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</si>
  <si>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</si>
  <si>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</si>
  <si>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</si>
  <si>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</si>
  <si>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</si>
  <si>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>PRIMER SEMESTRE 2024</t>
  </si>
  <si>
    <t xml:space="preserve">ACCIÓN EN PREVENCIÓN DE VIOLENCIA </t>
  </si>
  <si>
    <t>13-30 años (Juventud)</t>
  </si>
  <si>
    <t>Garífuna</t>
  </si>
  <si>
    <t>Sacatepéquez</t>
  </si>
  <si>
    <t>Chimaltenango</t>
  </si>
  <si>
    <t>El Progreso</t>
  </si>
  <si>
    <t>Sanarate</t>
  </si>
  <si>
    <t>Escuintla</t>
  </si>
  <si>
    <t>Guatemala</t>
  </si>
  <si>
    <t>Jalapa</t>
  </si>
  <si>
    <t>Jutiapa</t>
  </si>
  <si>
    <t>Retalhuleu</t>
  </si>
  <si>
    <t>Sololá</t>
  </si>
  <si>
    <t>Suchitepéquez</t>
  </si>
  <si>
    <t>Zunilito</t>
  </si>
  <si>
    <t xml:space="preserve">Taller Psicoeducativo:  con la participación del Centro de Desarrollo Integral Brazos de Amor para brindar talleres o capacitaciones a niños, niñas y adolescentes con el tema a desarrollar " Plan de Vida". </t>
  </si>
  <si>
    <t>Villa Nueva</t>
  </si>
  <si>
    <t>3ra avenida 2-46, Venecia, zona 2, Villa Nueva.</t>
  </si>
  <si>
    <t>" Centro de Desarrollol Integral, Brazos de Amor"</t>
  </si>
  <si>
    <t xml:space="preserve"> Centro de Desarrollo Integral Brazos de Amor para brindar talleres o capacitaciones a mujeres y hombres, con el tema " Prevención del abuso sexual en niños, niñas y adolescentes a través de una crianza con amor, para padres de familia.</t>
  </si>
  <si>
    <t>Taller de Cuidado y Autocuidado en la Violencia Intrafamiliar</t>
  </si>
  <si>
    <t>Zona 1, Chimaltenango</t>
  </si>
  <si>
    <t>Centro educativo 20 de mayo, municipio de Patzún, departamento de Chimaltenango</t>
  </si>
  <si>
    <t>Desarrollo del Taller "Amando mi Salud Mental"</t>
  </si>
  <si>
    <t>16 avenida 1-62, zo na 4, Col. Sarzal. UNAERC</t>
  </si>
  <si>
    <t xml:space="preserve"> UNAERC/ Villa Nuevs</t>
  </si>
  <si>
    <t>Taller de Comunicación Asertiva como factor protector de violencia Intrafamiliar</t>
  </si>
  <si>
    <t>Patzun</t>
  </si>
  <si>
    <t>Zona 1, Patzun</t>
  </si>
  <si>
    <t>Capacitación sobre  Prevención de la Violencia Intrfamiliar enfocada a la "Autoestima"</t>
  </si>
  <si>
    <t>Guardia de Honor Ministerio de la defensa, 6ta, avenida 1-50, zona 10.</t>
  </si>
  <si>
    <t>Salon de usos multiples Guardia de Honor, zona 10</t>
  </si>
  <si>
    <t>Capacitación " Conmemoración del día Internacional de la Mujer con el desarrollo del tema " Autoestima"</t>
  </si>
  <si>
    <t>Concepción la Democracia</t>
  </si>
  <si>
    <t>Zona 1,  La Democracia</t>
  </si>
  <si>
    <t>Polideprotivo</t>
  </si>
  <si>
    <t>Capacitación sobre " Prevención de Embarazos en Adolscentes"</t>
  </si>
  <si>
    <t>Alameda Chimaltenango, zona 4</t>
  </si>
  <si>
    <t>Instituto Nacional de Educación Básico Pedro Molina</t>
  </si>
  <si>
    <t>Capacitación sobre Familia de la Prevención enfocada en adolescentes.</t>
  </si>
  <si>
    <t>Zona 4, Escuintla</t>
  </si>
  <si>
    <t>Instituto Ideas, Escuintla</t>
  </si>
  <si>
    <t>Capacitación sobre " Prevención de la Violencia Escolar"</t>
  </si>
  <si>
    <t>Posaco</t>
  </si>
  <si>
    <t>Centro Posaco, zona 1</t>
  </si>
  <si>
    <t>Aldea el Socorro</t>
  </si>
  <si>
    <t>Prevención de la Violencia en la Familia y Prevención del consumo de Drogas, por medio de activivdades ludicas  Rally.</t>
  </si>
  <si>
    <t>Puerto Barrios</t>
  </si>
  <si>
    <t>Zona Central</t>
  </si>
  <si>
    <t>Colegio Puerto Barrios</t>
  </si>
  <si>
    <t>Desarrollo de la Capacitación sobre " Madre  Asertiva", enfocada a Mujeres.</t>
  </si>
  <si>
    <t>Zona 1, Villa Nueva</t>
  </si>
  <si>
    <t>Centro de Desarrollo Integral</t>
  </si>
  <si>
    <t>Desarrollo de la Capacitación sobre " Madre  Asertiva"</t>
  </si>
  <si>
    <t>San Miguel Petapa</t>
  </si>
  <si>
    <t>Zona 1, San Miguel Petapa</t>
  </si>
  <si>
    <t>Centro de Desarrollo Integral. CAINAN</t>
  </si>
  <si>
    <t>Desarrollo de la Capacitación sobre                             " Madre  Asertiva"</t>
  </si>
  <si>
    <t>Zaragoza</t>
  </si>
  <si>
    <t>Aldea Joya Grande, zona 3</t>
  </si>
  <si>
    <t>Establecimiento Familia y Previniendo la Violencia</t>
  </si>
  <si>
    <t>Desarrollo del taller sobre                                                                     " Prevención del Bulling"</t>
  </si>
  <si>
    <t>Bulevar Liberación 13-19, zona 12, Guatemala</t>
  </si>
  <si>
    <t>Escuela Tipo Federación Jose Joaquin Palma</t>
  </si>
  <si>
    <t>Desarrollo del taller sobre                                    "Prevención del  Acoso Escolar"</t>
  </si>
  <si>
    <r>
      <t>Guate</t>
    </r>
    <r>
      <rPr>
        <i/>
        <sz val="11"/>
        <color theme="1"/>
        <rFont val="Calibri"/>
        <family val="2"/>
        <scheme val="minor"/>
      </rPr>
      <t>mala</t>
    </r>
  </si>
  <si>
    <t>Zona 7, Quinta Samayoa</t>
  </si>
  <si>
    <t>Colegio San Francisco de Asis</t>
  </si>
  <si>
    <t>De enero a Junio 2024</t>
  </si>
  <si>
    <t xml:space="preserve">Fortalecimiento Psicosocial a jovenes en conflicto con ley penal </t>
  </si>
  <si>
    <t>San José Pinula</t>
  </si>
  <si>
    <t>Aldea El Platanar</t>
  </si>
  <si>
    <t>Nuevo Modelo de Gestión Juvenil "Casa Intermedia"</t>
  </si>
  <si>
    <t>San Juan Sacatepéquez</t>
  </si>
  <si>
    <t>Km. 18 carretera a San Pedro Sacatepéquez, Guatemala.</t>
  </si>
  <si>
    <t>Centro Juvenil de Privación de Libertad para Mujeres "Gorriones"</t>
  </si>
  <si>
    <t xml:space="preserve">2da calle 1-59 "A" Colonia Itzcuintlan, SBS </t>
  </si>
  <si>
    <t>Medidas Socioeducativas SBS/Escuintla</t>
  </si>
  <si>
    <t>Fotalecimiento al programa de reintegración familiar</t>
  </si>
  <si>
    <t>8a avenida 2-47 zona 1, Guatemala.</t>
  </si>
  <si>
    <t>Residenca Zafiro 1</t>
  </si>
  <si>
    <t>8a calle 13-56 zona 1, Guatemala.</t>
  </si>
  <si>
    <t>Residencia Zafiro 2</t>
  </si>
  <si>
    <t>10a. avenida 5-21 zona 1, Guatemala.</t>
  </si>
  <si>
    <t>Residencia Diamante 3</t>
  </si>
  <si>
    <t>Aldea Hierbabuena, km 60.8</t>
  </si>
  <si>
    <t>Hogar para niñas Mi Especial Tesoro</t>
  </si>
  <si>
    <t>Aldea El Cuntic</t>
  </si>
  <si>
    <t>Hogar Gian Andrea Tiboldi</t>
  </si>
  <si>
    <t>Sumpango</t>
  </si>
  <si>
    <t>km. 47. Sumpango</t>
  </si>
  <si>
    <t>Hogar Home International Guatemala</t>
  </si>
  <si>
    <t>Km. 46.5  a un costado de Vistas del Sol</t>
  </si>
  <si>
    <t>Hogar Madre Anna Vitiello</t>
  </si>
  <si>
    <t>Fortalecimiento Psicosocial a personas privadas y exprivadas de libertad</t>
  </si>
  <si>
    <t>Fraijantes</t>
  </si>
  <si>
    <t>Complejo del Sistema Peniteciario</t>
  </si>
  <si>
    <t>Unidad del Nuevo Modelo de Gestión Penal "Fraijanes 1"</t>
  </si>
  <si>
    <t>San Gabriel</t>
  </si>
  <si>
    <t>Parramos</t>
  </si>
  <si>
    <t>San José Poaquil</t>
  </si>
  <si>
    <t>San Agustín Acasaguastlán</t>
  </si>
  <si>
    <t>Yupiltepeque</t>
  </si>
  <si>
    <t>Santa Lucía Utatlán</t>
  </si>
  <si>
    <t>Santa Rosa</t>
  </si>
  <si>
    <t>Izabal</t>
  </si>
  <si>
    <t>COMUPRE</t>
  </si>
  <si>
    <t>PRIMER SEMESTRE 2026</t>
  </si>
  <si>
    <t xml:space="preserve">Prevención de violencia Digital y ciberdelitos </t>
  </si>
  <si>
    <t xml:space="preserve">Grupo de Mujeres Organizadas </t>
  </si>
  <si>
    <t>San Juan Comalapa</t>
  </si>
  <si>
    <t xml:space="preserve">Grupo Colonia San Juan Comalapa </t>
  </si>
  <si>
    <t>Acoso Escolar</t>
  </si>
  <si>
    <t>Casco Urbano Zaragoza</t>
  </si>
  <si>
    <t>Prevención consumo de drogas en estudiantes</t>
  </si>
  <si>
    <t>Cantón La Unión</t>
  </si>
  <si>
    <t>Consecuencias de la Violencia Intrafamiliar</t>
  </si>
  <si>
    <t>Santa Cruz Balanyá</t>
  </si>
  <si>
    <t>Casco Urbano Santa Cruz Balanyá</t>
  </si>
  <si>
    <t>Uso adecuado de Redes Sociales y Ciberdelitos</t>
  </si>
  <si>
    <t>Cantón La Democracia</t>
  </si>
  <si>
    <t xml:space="preserve">Tipos de violencia contra la mujer </t>
  </si>
  <si>
    <t>San Juan Las Flores COCOPRE</t>
  </si>
  <si>
    <t xml:space="preserve">Señales de violencia digital </t>
  </si>
  <si>
    <t>El Yahal</t>
  </si>
  <si>
    <t>Violencia contra la mujer</t>
  </si>
  <si>
    <t>Guanagazapa</t>
  </si>
  <si>
    <t xml:space="preserve">Caserío El Manantial </t>
  </si>
  <si>
    <t xml:space="preserve">Barrio Las Vegas </t>
  </si>
  <si>
    <t xml:space="preserve">Colonia Santa fe </t>
  </si>
  <si>
    <t xml:space="preserve">Participación ciudadana </t>
  </si>
  <si>
    <t>Huehuetenango</t>
  </si>
  <si>
    <t>Chiantla</t>
  </si>
  <si>
    <t xml:space="preserve">COMUPRE CHIANTLA </t>
  </si>
  <si>
    <t>Prevención en violencia digital (ciberdelitos)</t>
  </si>
  <si>
    <t>Malacatancito</t>
  </si>
  <si>
    <t xml:space="preserve">Aldea pucal, Malacatancito </t>
  </si>
  <si>
    <t xml:space="preserve">Liderazgo participativo </t>
  </si>
  <si>
    <t xml:space="preserve">COMUPRE </t>
  </si>
  <si>
    <t>Prevención de Violencia contra la niñez y adolescencia</t>
  </si>
  <si>
    <t>Escuela tojchín, La Caéllania Chiantla</t>
  </si>
  <si>
    <t>Las COCOPRES y sus diferentes funciones y participación</t>
  </si>
  <si>
    <t>Aguacatán</t>
  </si>
  <si>
    <t>Aldea Llano del Coyote</t>
  </si>
  <si>
    <t>Participación Ciudadana</t>
  </si>
  <si>
    <t>Barrio Las Torres</t>
  </si>
  <si>
    <t>PARTICIPACIÓN Y SEGURIDAD CIUDADANA.</t>
  </si>
  <si>
    <t>COCODE/ COROZO MILLA 7</t>
  </si>
  <si>
    <t>Participación y Seguridad Ciudadana.</t>
  </si>
  <si>
    <t>Comisión de Mujeres Barrio El Estrecho.</t>
  </si>
  <si>
    <t>COCODE MILLA 7 ALDEA COROZO.</t>
  </si>
  <si>
    <t>Prevención de las Extorsiones.</t>
  </si>
  <si>
    <t>COCODE DE LA COMUNIDAD DE QUINIELES</t>
  </si>
  <si>
    <t xml:space="preserve">COCODE BARRIO EL ESTRECHO </t>
  </si>
  <si>
    <t xml:space="preserve">COCODE BARRIO EL PANTANAL </t>
  </si>
  <si>
    <t>Prevención a las Extorsiones</t>
  </si>
  <si>
    <t>COCODE DE ALDEA MEDIA LUNA</t>
  </si>
  <si>
    <t>Violencia contra la Mujer en sus Diferentes Manifestaciones.</t>
  </si>
  <si>
    <t>Participantes del Centro Educativo Justo Rufino Barrios</t>
  </si>
  <si>
    <t>Paternidad Responsable</t>
  </si>
  <si>
    <t>San Pedro Pinula</t>
  </si>
  <si>
    <t>COCODE Y COCOPRE</t>
  </si>
  <si>
    <t>Violencia contra la mujer y sus diferentes manifestaciones</t>
  </si>
  <si>
    <t>COCODE, COCOPRE</t>
  </si>
  <si>
    <t>RESPONSABILIDAD PARENTAL</t>
  </si>
  <si>
    <t>Monjas</t>
  </si>
  <si>
    <t>COMUDE</t>
  </si>
  <si>
    <t>San Carlos Alzatate</t>
  </si>
  <si>
    <t xml:space="preserve">Participación Ciudadana </t>
  </si>
  <si>
    <t xml:space="preserve">COCOPRE Aldea Piedra Pintada </t>
  </si>
  <si>
    <t xml:space="preserve">COCODE Aldea El Barreal </t>
  </si>
  <si>
    <t xml:space="preserve">COCOPRE Aldea Pueblo Viejo </t>
  </si>
  <si>
    <t>Jerez</t>
  </si>
  <si>
    <t>COCODES y COMUPRE Jerez</t>
  </si>
  <si>
    <t xml:space="preserve">Seguridad Ciudadana </t>
  </si>
  <si>
    <t xml:space="preserve">COCOPRE Aldea Yupiltepeque </t>
  </si>
  <si>
    <t xml:space="preserve">Responsabilidad Parental </t>
  </si>
  <si>
    <t>Conguaco</t>
  </si>
  <si>
    <t xml:space="preserve">COCOPRE Barrio El Centro </t>
  </si>
  <si>
    <t xml:space="preserve">Funciones de la COMUPRE y Participación Ciudadana </t>
  </si>
  <si>
    <t>Moyuta</t>
  </si>
  <si>
    <t xml:space="preserve">COCODE, COCOPRE </t>
  </si>
  <si>
    <t>Participación Ciudadana, Seguridad Ciudadana</t>
  </si>
  <si>
    <t>Petén</t>
  </si>
  <si>
    <t>San Francisco</t>
  </si>
  <si>
    <t xml:space="preserve">San José </t>
  </si>
  <si>
    <t xml:space="preserve">Comupre </t>
  </si>
  <si>
    <t>Uso de las Redes Sociales</t>
  </si>
  <si>
    <t>Juventud centro educativo Cristiano Samaria</t>
  </si>
  <si>
    <t xml:space="preserve">Prevengamos las extorsiones, las Primeras señales de violencia, violencia contra la mujer </t>
  </si>
  <si>
    <t xml:space="preserve">Líderes Comunitarios </t>
  </si>
  <si>
    <t>San José</t>
  </si>
  <si>
    <t xml:space="preserve">Cocopres barrio Porvenir, Nueva San José </t>
  </si>
  <si>
    <t>Las Primeras Señales de Violencia</t>
  </si>
  <si>
    <t xml:space="preserve">Violencia contra la mujer en sus diferentes manifestaciones </t>
  </si>
  <si>
    <t>Juventud, Caserío San Pedro</t>
  </si>
  <si>
    <t>Equidad de Género entre hombres y mujeres</t>
  </si>
  <si>
    <t>Directoras Municipales de la Mujer</t>
  </si>
  <si>
    <t>Santa Cruz Muluá</t>
  </si>
  <si>
    <t xml:space="preserve">Aldea La Lolita </t>
  </si>
  <si>
    <t>Santa Rosa de Lima</t>
  </si>
  <si>
    <t>COCOPRE LA LEÑA</t>
  </si>
  <si>
    <t>Santa Cruz Naranjo</t>
  </si>
  <si>
    <t xml:space="preserve">COCOPRE BARRIO EL SAUCE </t>
  </si>
  <si>
    <t>COCOPRE BARRIO EL SAUCE</t>
  </si>
  <si>
    <t>Nueva Santa Rosa</t>
  </si>
  <si>
    <t xml:space="preserve">COCOPRE CASERÍO TIERRA BLANCA </t>
  </si>
  <si>
    <t>Chiquimulilla</t>
  </si>
  <si>
    <t xml:space="preserve">COCOPRE LAS POZAS </t>
  </si>
  <si>
    <t xml:space="preserve">COCOPRE EL COROCITO </t>
  </si>
  <si>
    <t xml:space="preserve">COCOPRE PLACETAS </t>
  </si>
  <si>
    <t>Que es la Comisión Departamental de Prevención</t>
  </si>
  <si>
    <t>Cuilapa</t>
  </si>
  <si>
    <t>CODEDE</t>
  </si>
  <si>
    <t xml:space="preserve">Buen uso de las redes sociales </t>
  </si>
  <si>
    <t>San José Chacayá</t>
  </si>
  <si>
    <t>Caserío Ciénaga Grande, con Tutoras.</t>
  </si>
  <si>
    <t xml:space="preserve">Caserío Ciénaga Grande,  COCOPRE </t>
  </si>
  <si>
    <t>Paraje Los Manantiales. COCOPRE.</t>
  </si>
  <si>
    <t>Seguridad Ciudadana</t>
  </si>
  <si>
    <t>Santa Lucia Utatlán,  COMUPRE</t>
  </si>
  <si>
    <t>Nahualá</t>
  </si>
  <si>
    <t>Caserío Xeabaj, Santa Rita. COCOPRE y COCODE</t>
  </si>
  <si>
    <t>Responsabilidad Parental</t>
  </si>
  <si>
    <t>Aldea el Novillero, Comisión de la Mujer.</t>
  </si>
  <si>
    <t>Santa Lucia Utatlán, COMUPRE y COCOPRES</t>
  </si>
  <si>
    <t xml:space="preserve">Cantón Nueva Jerusalén COCOPRE </t>
  </si>
  <si>
    <t>San Francisco Zapotitlán</t>
  </si>
  <si>
    <t xml:space="preserve">Río Negro Aldea San José COCOPRE </t>
  </si>
  <si>
    <t>San Miguel Panán</t>
  </si>
  <si>
    <t xml:space="preserve">Casco Urbano COMUPRE </t>
  </si>
  <si>
    <t xml:space="preserve">Cantón San Jorge, COCOPRE </t>
  </si>
  <si>
    <t xml:space="preserve">Cantón San Jorge COCOPRE </t>
  </si>
  <si>
    <t xml:space="preserve">Comunidad el Esfuerzo COCOPRE </t>
  </si>
  <si>
    <t>Modelo de Abordaje</t>
  </si>
  <si>
    <t>Aldea Las Cidras</t>
  </si>
  <si>
    <t>Barrio El Porvenir Zona 3</t>
  </si>
  <si>
    <t>Barrio El Sauce</t>
  </si>
  <si>
    <t>Barrio Nueva San José</t>
  </si>
  <si>
    <t>Cantón Nueva Jerusalén</t>
  </si>
  <si>
    <t>Caserío La Leña</t>
  </si>
  <si>
    <t>Caserío San Pedro</t>
  </si>
  <si>
    <t>Caserío Tierra Blanca, Aldea Chapas</t>
  </si>
  <si>
    <t>Caserío La Montañita</t>
  </si>
  <si>
    <t>Morazán</t>
  </si>
  <si>
    <t>Comunidad Marajuma</t>
  </si>
  <si>
    <t>Colonia Vista al Valle</t>
  </si>
  <si>
    <t>El Chal</t>
  </si>
  <si>
    <t>Barrio el Milagro</t>
  </si>
  <si>
    <t>Barrio San Carlos</t>
  </si>
  <si>
    <t>Dolores</t>
  </si>
  <si>
    <t>Caserío La Nueva Unión</t>
  </si>
  <si>
    <t>Amatitlán</t>
  </si>
  <si>
    <t>San Miguel Dueñas</t>
  </si>
  <si>
    <t>Aldea San Antonio</t>
  </si>
  <si>
    <t>San Sebastián</t>
  </si>
  <si>
    <t>Aldea Xulá, Sector Úrsula</t>
  </si>
  <si>
    <t>Barrio el Estrecho</t>
  </si>
  <si>
    <t>Barrio Pantanal</t>
  </si>
  <si>
    <t>Paraje Pacorral, Cantón Pamezabal</t>
  </si>
  <si>
    <t>Sansirisay El Llano</t>
  </si>
  <si>
    <t>Santa Lucía Cotzumalguapa</t>
  </si>
  <si>
    <t>Quetzaltenango</t>
  </si>
  <si>
    <t>San Francisco La Unión</t>
  </si>
  <si>
    <t>Cantón Tzanjuyup</t>
  </si>
  <si>
    <t>Olintepeque</t>
  </si>
  <si>
    <t>Colonia Santa Isabel</t>
  </si>
  <si>
    <t>Colonia Santa Isabel II</t>
  </si>
  <si>
    <t>Caserío Xebaj II, Santa Rita</t>
  </si>
  <si>
    <t>Paraje de Xoljuyup, Cantón Chuchexic</t>
  </si>
  <si>
    <t>Comunidad El Esfuerzo</t>
  </si>
  <si>
    <t xml:space="preserve">Prevención de Violencia en Redes Sociales </t>
  </si>
  <si>
    <t>Cocopre Barrio Santa María</t>
  </si>
  <si>
    <t xml:space="preserve">participación y seguridad ciudadana </t>
  </si>
  <si>
    <t>Participación ciudadana</t>
  </si>
  <si>
    <t>Caserío las Minas. Comisión de la Mujer</t>
  </si>
  <si>
    <t xml:space="preserve">Prevención de la violencia contra la niñez </t>
  </si>
  <si>
    <t xml:space="preserve">Caserío San Rafael Boujillá Sector la Joya COCOPRE </t>
  </si>
  <si>
    <t>Magdalena Milpas Altas</t>
  </si>
  <si>
    <t>Colonia Las Ilusiones Z. 18</t>
  </si>
  <si>
    <t>Mayores de 30 a 60 años</t>
  </si>
  <si>
    <t>Xinca</t>
  </si>
  <si>
    <t>Taller: Violencia Intrafamiliar y Ruta de la Denuncia</t>
  </si>
  <si>
    <t>Iztapa</t>
  </si>
  <si>
    <t>Aldea Buena Vista</t>
  </si>
  <si>
    <t>Centro de Salud</t>
  </si>
  <si>
    <t>Socialización: "Del Programa de Prevención de la Violencia "</t>
  </si>
  <si>
    <t>Kilómetro 53.5, Antigua Carretera a Palín, Barrio San Antonio El Calvillo</t>
  </si>
  <si>
    <t>Oficina del Organismo Judicial</t>
  </si>
  <si>
    <t>Calzada 15 de septiembre 5-220 zona 1</t>
  </si>
  <si>
    <t>Restaurante Luna Mia</t>
  </si>
  <si>
    <t>2ª. Calle lote 7 de la Manzana 9, zona 2, colonia Ebenezer.</t>
  </si>
  <si>
    <t>Juzgado de la Niñez y Adolescencia y Adolecentes en Conflicto con la Ley Penal del municipio de Santa Lucia Cotzumalguapa</t>
  </si>
  <si>
    <t>8ª Calle 5-42 zona 1</t>
  </si>
  <si>
    <t xml:space="preserve"> Colegio IDEAS</t>
  </si>
  <si>
    <t>Colonia Hunapú</t>
  </si>
  <si>
    <t>Universidad del Occidente</t>
  </si>
  <si>
    <t xml:space="preserve">Chimaltenango </t>
  </si>
  <si>
    <t>4 avenida, 1-62 zona 4</t>
  </si>
  <si>
    <t>Procuraduría Gneral de la Nación</t>
  </si>
  <si>
    <t>6a Avenida, Zona 3</t>
  </si>
  <si>
    <t xml:space="preserve">El Juzgado de Primera Instancia de Familia </t>
  </si>
  <si>
    <t>El Tejar</t>
  </si>
  <si>
    <t>Colonia 20 de octubre zona 2</t>
  </si>
  <si>
    <t>Agencia Fiscal del Ministerio Publico Público</t>
  </si>
  <si>
    <t>3ra calle 1-25 zona 1</t>
  </si>
  <si>
    <t xml:space="preserve">Juzgado de Paz </t>
  </si>
  <si>
    <t>Taller: "Violencia Intrafamiliar, su identificación y medidas de seguridad"</t>
  </si>
  <si>
    <t>Calle principal que Conduce a Aldea Pedro de Alvarado</t>
  </si>
  <si>
    <t>Escuela Oficial Rural Mixta aldea El Rodeo</t>
  </si>
  <si>
    <t>Jalpatagua</t>
  </si>
  <si>
    <t xml:space="preserve"> Kilómetro 102, barrio La Garita, Calle principal</t>
  </si>
  <si>
    <t>Agencia Municipal del Ministerio Público</t>
  </si>
  <si>
    <t>Barrio el Centro</t>
  </si>
  <si>
    <t>Oficina de la Mujer, del Municipio de Conguaco</t>
  </si>
  <si>
    <t>Calle principal</t>
  </si>
  <si>
    <t>Fiscalía Municipal Ministerio Público</t>
  </si>
  <si>
    <t>3ra calle 5-20 zona 1</t>
  </si>
  <si>
    <t>2da Calle 2-54, Zona 1</t>
  </si>
  <si>
    <t>Subestación de la Policía Nacional Civil</t>
  </si>
  <si>
    <t>Santo Tomás de Castilla</t>
  </si>
  <si>
    <t>Casa No. 17, Calle Portuaria</t>
  </si>
  <si>
    <t>Sede del Programa de Prevención y  Erradicación  de la Violencia Intrafamiliar de  Izabal</t>
  </si>
  <si>
    <t>18 calle 16 avenida</t>
  </si>
  <si>
    <t>Subestación de Policía Nacional Civil</t>
  </si>
  <si>
    <t>Morales</t>
  </si>
  <si>
    <t>Estadio Mario Mena, Barrio Bananera</t>
  </si>
  <si>
    <t>Salón Menor</t>
  </si>
  <si>
    <t>Calle Principal</t>
  </si>
  <si>
    <t>Sector Milla 4</t>
  </si>
  <si>
    <t>Aldea Quineles</t>
  </si>
  <si>
    <t>8a. avenida, 13 calle</t>
  </si>
  <si>
    <t>Centro de Medicación de Organismo Judicial</t>
  </si>
  <si>
    <t>Santo Tomas de Castilla</t>
  </si>
  <si>
    <t>Calle Karen Lee, Colonia San Manuel</t>
  </si>
  <si>
    <t>Centro universitario de Universidad San Carlos de Guatemala</t>
  </si>
  <si>
    <t>Guastatoya</t>
  </si>
  <si>
    <t>8 calle, Colonia Catalán</t>
  </si>
  <si>
    <t>Oficina Municipal de la Mujer</t>
  </si>
  <si>
    <t>3a Avenida, Barrio el Calvario</t>
  </si>
  <si>
    <t>Instalaciones del Establecimeinto Experimental</t>
  </si>
  <si>
    <t>4a calle 1-51 zona 4</t>
  </si>
  <si>
    <t>Santa Cruz del Naranjo</t>
  </si>
  <si>
    <t>Kilómetro 61, carretera hacia al Naranjo</t>
  </si>
  <si>
    <t>Hacienda Santa Cruz</t>
  </si>
  <si>
    <t>Aldea las Lisas</t>
  </si>
  <si>
    <t>Colonia China,  Zona 3</t>
  </si>
  <si>
    <t>Colegio Hermano Pedro,</t>
  </si>
  <si>
    <t>4ta. Calle 2-55 zona 4, Barrio El Llanito</t>
  </si>
  <si>
    <t>Departamental de Educación</t>
  </si>
  <si>
    <t>1a. calle zona 2, Barrio Santiaguito</t>
  </si>
  <si>
    <t>Juzgado de Paz</t>
  </si>
  <si>
    <t>1a. Avenida y 4ta. Calle, Zona 2, Barrio el Centro</t>
  </si>
  <si>
    <t>Municipalidad de Cuilapa</t>
  </si>
  <si>
    <t>Quiché</t>
  </si>
  <si>
    <t>Santa Cruz del Quiché</t>
  </si>
  <si>
    <t>Edificio Cifuentes 2a. Calle zona 5</t>
  </si>
  <si>
    <t>Fiscalía Distrital del Ministerio Público</t>
  </si>
  <si>
    <t>2da. Avenida 1-04, zona 1</t>
  </si>
  <si>
    <t>Dirección Deparatamental de Educación</t>
  </si>
  <si>
    <t>9a. Av. 1-11, zona 3</t>
  </si>
  <si>
    <t>Asociación Odres Nuevo</t>
  </si>
  <si>
    <t>9a. Av. 15 calle Zona 2</t>
  </si>
  <si>
    <t>Sede de la Asociaciòn de las Mujeres IXMUKANÉ</t>
  </si>
  <si>
    <t>6a. calle, 6-16 Zona 1</t>
  </si>
  <si>
    <t xml:space="preserve">Defensoría de Mujer Indìgina -DEMI- </t>
  </si>
  <si>
    <t>Aldea el Chajbal Zona 0</t>
  </si>
  <si>
    <t>Asociación Barbara Ford</t>
  </si>
  <si>
    <t xml:space="preserve"> 7a Calle 2-55 zona 6,</t>
  </si>
  <si>
    <t>Delegación Regional de Quetzaltenango de la Procuraduría General de la Nación</t>
  </si>
  <si>
    <t xml:space="preserve">
42 Av. C-08, Lote 91, Condominio Luisa Fernanda, Zona 8</t>
  </si>
  <si>
    <t>Oficina de Agencia Fiscal Región Occidente de la Fiscalía contra la Trata de Personas</t>
  </si>
  <si>
    <t xml:space="preserve">
41 Avenida 1-59 Lote 15, condominio San Jorge, zona. 8</t>
  </si>
  <si>
    <t>Sede departamental de la Secretaría de Bienestar Social de Quetzaltenango</t>
  </si>
  <si>
    <t xml:space="preserve">
13 Avenida 4-51 zona 3</t>
  </si>
  <si>
    <t>Centro de Atención Permanente</t>
  </si>
  <si>
    <t xml:space="preserve">
6a calle 8-34 zona 1 </t>
  </si>
  <si>
    <t>Juzgado Pluripersonal de Paz, Civil, Familia, Trabajo y Violencia Intrafamiliar del departamento de Quetzaltenango.</t>
  </si>
  <si>
    <t xml:space="preserve">
1a. Calle C, 28A-14 , zona 7, Colonia Prados de Santa María</t>
  </si>
  <si>
    <t>Auxiliatura Departamental de Quetzaltenango del Procurador de los Derechos Humanos</t>
  </si>
  <si>
    <t xml:space="preserve">
8va Calle A 29-75 zona 7</t>
  </si>
  <si>
    <t>Oficinas del Ministerio de Trabajo, Sede Quetzaltenango.</t>
  </si>
  <si>
    <t>Diagonal 10 0-34 zona 6</t>
  </si>
  <si>
    <t>Centro Regional de Justicia</t>
  </si>
  <si>
    <t xml:space="preserve">
29 avenida «A» 9-95 zona 3</t>
  </si>
  <si>
    <t>Oficina del Instituto de la Victima, sede Regional de Quetzaltenango.</t>
  </si>
  <si>
    <t>Juzgado Pluripersonal de Primera Instancia Penal de Delitos de Femicidio y otras forma de Violencia contra la mujer y Violencia Sexual. Centro Regional de Justicia.</t>
  </si>
  <si>
    <t>Tribunal de Sentencia de Delitos de Femecidio y otras forma de Violecnia contra la mujer y Violencia Sexual. Centro Regional de Justicia.</t>
  </si>
  <si>
    <t>ENERO 2026</t>
  </si>
  <si>
    <t>Fortalecimiento psicosocial a jóvenes en conflicto con la ley penal</t>
  </si>
  <si>
    <t>Nuevo Modelo de Gestión Juvenil Casa Intermedia</t>
  </si>
  <si>
    <t>Km. 18 Carretera a San Pedro Sacatepéquez, Guatemala</t>
  </si>
  <si>
    <t xml:space="preserve">Centro Juvenil de Privación de Libertad para Mujeres (CEJUPLIM) </t>
  </si>
  <si>
    <t xml:space="preserve">Atención social a personas exprivadas de libertad  </t>
  </si>
  <si>
    <t xml:space="preserve">Guatemala </t>
  </si>
  <si>
    <t xml:space="preserve">Vía 4, 1-61, zona 4, Guatemala </t>
  </si>
  <si>
    <t>Unidad para la Prevención Comunitaria de la Violencia (UPCV)</t>
  </si>
  <si>
    <t xml:space="preserve">Atención psicológica a personas exprivadas de libertad </t>
  </si>
  <si>
    <t>Vía 4, 1-61, zona 4, Guatemala</t>
  </si>
  <si>
    <t>Atención legal a personas exprivadas de libertad</t>
  </si>
  <si>
    <t xml:space="preserve">Atención psicológica a personas exprivadas libertad </t>
  </si>
  <si>
    <t xml:space="preserve">10 calle 4-86,  Alameda, Chimaltenango </t>
  </si>
  <si>
    <t xml:space="preserve">Liga de la Higiene Mental </t>
  </si>
  <si>
    <t>Materiales creados: Presentación de "Transversalización del enfoque de género y multiculturalidad"</t>
  </si>
  <si>
    <t>Instalaciones de la Unidad para la Prevención Comunitaria de la Violencia</t>
  </si>
  <si>
    <t>Planes o proyectos elaborados: "Transversalización del enfoque de género y multiculturalidad"</t>
  </si>
  <si>
    <t>Otras: Fortalecimiento de capacidades a delegados departamentales en el tema de "Transversalización del enfoque de género y multiculturalidad"</t>
  </si>
  <si>
    <t>Instalaciones del Programa de Prevención y Erradicación de la Violencia Intrafamiliar</t>
  </si>
  <si>
    <t>Otras: Mesa de trabajo sobre Decenio de los idiomas indígenas</t>
  </si>
  <si>
    <t>Ministerio de Gobernación</t>
  </si>
  <si>
    <t>Otras: Reunión de trabajo con el Mecanismo Técnico Interinstitucional para la actualización de la Política Nacional de Promoción y Desarrollo Integral de las Mujeres 2026-2041</t>
  </si>
  <si>
    <t>Mixco</t>
  </si>
  <si>
    <t>K'uljay - Casa de Encuentros</t>
  </si>
  <si>
    <t>Otras: Reunión de trabajo con el Equipo de Comunicación Social para desarrollo de material y campañas.</t>
  </si>
  <si>
    <t>Entrega de insumos y material informativo a delegados departamentales.</t>
  </si>
  <si>
    <t>Procesos administrativos de compra de insumos y material para campañas y proyectos de prevención de la violencia en contra de las mujeres y niñas.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</si>
</sst>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sz val="11"/>
      <color theme="1"/>
      <name val="Calibri "/>
    </font>
    <font>
      <b/>
      <sz val="11"/>
      <name val="Calibri 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/>
    </xf>
    <xf numFmtId="0" fontId="0" fillId="0" borderId="3" xfId="0" applyFont="1" applyBorder="1" applyAlignment="1">
      <alignment horizontal="center" vertical="top"/>
    </xf>
    <xf numFmtId="0" fontId="3" fillId="0" borderId="0" xfId="0" applyFont="1" applyBorder="1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5" xfId="0" applyBorder="1"/>
    <xf numFmtId="0" fontId="5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0" fillId="0" borderId="1" xfId="0" applyNumberFormat="1" applyBorder="1"/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 wrapText="1"/>
    </xf>
    <xf numFmtId="0" fontId="10" fillId="0" borderId="11" xfId="0" applyFont="1" applyBorder="1" applyAlignment="1">
      <alignment horizontal="left" wrapTex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0" fontId="0" fillId="0" borderId="16" xfId="0" applyBorder="1" applyAlignment="1">
      <alignment wrapText="1"/>
    </xf>
    <xf numFmtId="0" fontId="10" fillId="0" borderId="18" xfId="0" applyFont="1" applyBorder="1" applyAlignment="1">
      <alignment horizontal="left" wrapTex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17" xfId="0" applyBorder="1" applyAlignment="1">
      <alignment vertical="center" wrapText="1"/>
    </xf>
    <xf numFmtId="0" fontId="10" fillId="0" borderId="19" xfId="0" applyFont="1" applyBorder="1" applyAlignment="1">
      <alignment horizontal="left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0" fillId="0" borderId="24" xfId="0" applyBorder="1" applyAlignment="1">
      <alignment horizontal="left" vertical="center" wrapText="1"/>
    </xf>
    <xf numFmtId="0" fontId="0" fillId="0" borderId="24" xfId="0" applyFont="1" applyBorder="1" applyAlignment="1">
      <alignment horizontal="left" vertical="center" wrapText="1"/>
    </xf>
    <xf numFmtId="0" fontId="0" fillId="0" borderId="24" xfId="0" applyBorder="1" applyAlignment="1">
      <alignment wrapText="1"/>
    </xf>
    <xf numFmtId="0" fontId="0" fillId="0" borderId="1" xfId="0" applyFill="1" applyBorder="1" applyAlignment="1">
      <alignment horizontal="left"/>
    </xf>
    <xf numFmtId="0" fontId="0" fillId="2" borderId="1" xfId="0" applyFill="1" applyBorder="1"/>
    <xf numFmtId="0" fontId="2" fillId="2" borderId="0" xfId="0" applyFont="1" applyFill="1" applyBorder="1" applyAlignment="1">
      <alignment vertical="top" wrapText="1"/>
    </xf>
    <xf numFmtId="0" fontId="12" fillId="2" borderId="0" xfId="0" applyFont="1" applyFill="1" applyAlignment="1">
      <alignment horizontal="left" wrapText="1"/>
    </xf>
    <xf numFmtId="0" fontId="12" fillId="2" borderId="0" xfId="0" applyFont="1" applyFill="1" applyAlignment="1">
      <alignment wrapText="1"/>
    </xf>
    <xf numFmtId="0" fontId="12" fillId="2" borderId="2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wrapText="1"/>
    </xf>
    <xf numFmtId="0" fontId="12" fillId="3" borderId="25" xfId="0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26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12" fillId="2" borderId="1" xfId="0" applyFont="1" applyFill="1" applyBorder="1" applyAlignment="1">
      <alignment wrapText="1"/>
    </xf>
    <xf numFmtId="0" fontId="2" fillId="2" borderId="25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14" fillId="2" borderId="0" xfId="0" applyFont="1" applyFill="1" applyBorder="1" applyAlignment="1">
      <alignment vertical="top"/>
    </xf>
    <xf numFmtId="0" fontId="0" fillId="0" borderId="0" xfId="0" applyFont="1"/>
    <xf numFmtId="49" fontId="0" fillId="0" borderId="0" xfId="0" applyNumberFormat="1" applyFont="1"/>
    <xf numFmtId="0" fontId="14" fillId="2" borderId="0" xfId="0" applyFont="1" applyFill="1" applyBorder="1" applyAlignment="1">
      <alignment horizontal="left" vertical="top"/>
    </xf>
    <xf numFmtId="0" fontId="0" fillId="0" borderId="3" xfId="0" applyFont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0" fillId="4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1" fontId="0" fillId="5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 wrapText="1"/>
    </xf>
    <xf numFmtId="0" fontId="17" fillId="2" borderId="46" xfId="0" applyFont="1" applyFill="1" applyBorder="1" applyAlignment="1">
      <alignment horizontal="center" vertical="center" wrapText="1"/>
    </xf>
    <xf numFmtId="0" fontId="17" fillId="2" borderId="47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wrapText="1"/>
    </xf>
    <xf numFmtId="0" fontId="12" fillId="2" borderId="0" xfId="0" applyFont="1" applyFill="1" applyAlignment="1"/>
    <xf numFmtId="0" fontId="16" fillId="0" borderId="5" xfId="0" applyFont="1" applyBorder="1" applyAlignment="1">
      <alignment horizontal="left"/>
    </xf>
    <xf numFmtId="0" fontId="16" fillId="0" borderId="42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16" fillId="0" borderId="26" xfId="0" applyFont="1" applyBorder="1" applyAlignment="1">
      <alignment horizontal="left"/>
    </xf>
    <xf numFmtId="0" fontId="16" fillId="0" borderId="43" xfId="0" applyFont="1" applyBorder="1" applyAlignment="1">
      <alignment horizontal="left"/>
    </xf>
    <xf numFmtId="0" fontId="16" fillId="0" borderId="44" xfId="0" applyFont="1" applyBorder="1" applyAlignment="1">
      <alignment horizontal="left"/>
    </xf>
    <xf numFmtId="1" fontId="0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sheetPr>
    <pageSetUpPr fitToPage="1"/>
  </sheetPr>
  <dimension ref="A1:S115"/>
  <sheetViews>
    <sheetView topLeftCell="B1" workbookViewId="0">
      <pane ySplit="4" topLeftCell="A50" activePane="bottomLeft" state="frozen"/>
      <selection activeCell="B1" sqref="B1"/>
      <selection pane="bottomLeft" activeCell="B6" sqref="B6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22" bestFit="1" customWidth="1"/>
    <col min="18" max="19" width="40.42578125" customWidth="1"/>
  </cols>
  <sheetData>
    <row r="1" spans="1:19" ht="19.5" customHeight="1" x14ac:dyDescent="0.35">
      <c r="A1" s="4"/>
      <c r="B1" s="8" t="s">
        <v>15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9.5" customHeight="1" x14ac:dyDescent="0.35">
      <c r="A2" s="4"/>
      <c r="B2" s="9" t="s">
        <v>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9.5" customHeight="1" thickBot="1" x14ac:dyDescent="0.4">
      <c r="B3" s="9" t="s">
        <v>124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32.25" thickBot="1" x14ac:dyDescent="0.3">
      <c r="A4" s="6" t="s">
        <v>7</v>
      </c>
      <c r="B4" s="7" t="s">
        <v>17</v>
      </c>
      <c r="C4" s="6" t="s">
        <v>10</v>
      </c>
      <c r="D4" s="6" t="s">
        <v>9</v>
      </c>
      <c r="E4" s="6" t="s">
        <v>8</v>
      </c>
      <c r="F4" s="5" t="s">
        <v>0</v>
      </c>
      <c r="G4" s="5" t="s">
        <v>18</v>
      </c>
      <c r="H4" s="5" t="s">
        <v>5</v>
      </c>
      <c r="I4" s="5" t="s">
        <v>1</v>
      </c>
      <c r="J4" s="5" t="s">
        <v>8</v>
      </c>
      <c r="K4" s="6" t="s">
        <v>2</v>
      </c>
      <c r="L4" s="6" t="s">
        <v>3</v>
      </c>
      <c r="M4" s="6" t="s">
        <v>19</v>
      </c>
      <c r="N4" s="6" t="s">
        <v>4</v>
      </c>
      <c r="O4" s="6" t="s">
        <v>8</v>
      </c>
      <c r="P4" s="5" t="s">
        <v>11</v>
      </c>
      <c r="Q4" s="5" t="s">
        <v>12</v>
      </c>
      <c r="R4" s="5" t="s">
        <v>13</v>
      </c>
      <c r="S4" s="5" t="s">
        <v>14</v>
      </c>
    </row>
    <row r="5" spans="1:19" ht="20.25" customHeight="1" x14ac:dyDescent="0.25">
      <c r="A5" s="2"/>
      <c r="B5" s="1" t="s">
        <v>125</v>
      </c>
      <c r="C5" s="10">
        <v>5</v>
      </c>
      <c r="D5" s="10">
        <v>25</v>
      </c>
      <c r="E5" s="10">
        <f>SUM(C5:D5)</f>
        <v>30</v>
      </c>
      <c r="F5" s="10">
        <v>0</v>
      </c>
      <c r="G5" s="10">
        <v>0</v>
      </c>
      <c r="H5" s="10">
        <f>E5</f>
        <v>30</v>
      </c>
      <c r="I5" s="10">
        <v>0</v>
      </c>
      <c r="J5" s="10">
        <f>SUM(F5:I5)</f>
        <v>30</v>
      </c>
      <c r="K5" s="10">
        <f>J5</f>
        <v>30</v>
      </c>
      <c r="L5" s="10">
        <v>0</v>
      </c>
      <c r="M5" s="10">
        <v>0</v>
      </c>
      <c r="N5" s="10">
        <v>0</v>
      </c>
      <c r="O5" s="10">
        <f>SUM(K5:N5)</f>
        <v>30</v>
      </c>
      <c r="P5" s="1" t="s">
        <v>21</v>
      </c>
      <c r="Q5" s="1" t="s">
        <v>21</v>
      </c>
      <c r="R5" s="1" t="s">
        <v>126</v>
      </c>
      <c r="S5" s="1" t="s">
        <v>126</v>
      </c>
    </row>
    <row r="6" spans="1:19" ht="20.25" customHeight="1" x14ac:dyDescent="0.25">
      <c r="A6" s="2"/>
      <c r="B6" s="1" t="s">
        <v>288</v>
      </c>
      <c r="C6" s="10">
        <v>8</v>
      </c>
      <c r="D6" s="10">
        <v>22</v>
      </c>
      <c r="E6" s="10">
        <f t="shared" ref="E6:E69" si="0">SUM(C6:D6)</f>
        <v>30</v>
      </c>
      <c r="F6" s="10">
        <v>0</v>
      </c>
      <c r="G6" s="10">
        <f>E6</f>
        <v>30</v>
      </c>
      <c r="H6" s="10">
        <v>0</v>
      </c>
      <c r="I6" s="10">
        <v>0</v>
      </c>
      <c r="J6" s="10">
        <f t="shared" ref="J6:J69" si="1">SUM(F6:I6)</f>
        <v>30</v>
      </c>
      <c r="K6" s="10">
        <f>J6</f>
        <v>30</v>
      </c>
      <c r="L6" s="10">
        <v>0</v>
      </c>
      <c r="M6" s="10">
        <v>0</v>
      </c>
      <c r="N6" s="10">
        <v>0</v>
      </c>
      <c r="O6" s="10">
        <f t="shared" ref="O6:O69" si="2">SUM(K6:N6)</f>
        <v>30</v>
      </c>
      <c r="P6" s="1" t="s">
        <v>21</v>
      </c>
      <c r="Q6" s="1" t="s">
        <v>127</v>
      </c>
      <c r="R6" s="1" t="s">
        <v>128</v>
      </c>
      <c r="S6" s="1" t="s">
        <v>128</v>
      </c>
    </row>
    <row r="7" spans="1:19" ht="20.25" customHeight="1" x14ac:dyDescent="0.25">
      <c r="A7" s="2"/>
      <c r="B7" s="1" t="s">
        <v>129</v>
      </c>
      <c r="C7" s="10">
        <v>8</v>
      </c>
      <c r="D7" s="10">
        <v>14</v>
      </c>
      <c r="E7" s="10">
        <f t="shared" si="0"/>
        <v>22</v>
      </c>
      <c r="F7" s="10">
        <v>0</v>
      </c>
      <c r="G7" s="10">
        <f>E7</f>
        <v>22</v>
      </c>
      <c r="H7" s="10">
        <v>0</v>
      </c>
      <c r="I7" s="10">
        <v>0</v>
      </c>
      <c r="J7" s="10">
        <f t="shared" si="1"/>
        <v>22</v>
      </c>
      <c r="K7" s="10">
        <v>0</v>
      </c>
      <c r="L7" s="10">
        <v>0</v>
      </c>
      <c r="M7" s="10">
        <v>0</v>
      </c>
      <c r="N7" s="10">
        <f>J7</f>
        <v>22</v>
      </c>
      <c r="O7" s="10">
        <f t="shared" si="2"/>
        <v>22</v>
      </c>
      <c r="P7" s="1" t="s">
        <v>21</v>
      </c>
      <c r="Q7" s="1" t="s">
        <v>75</v>
      </c>
      <c r="R7" s="1" t="s">
        <v>130</v>
      </c>
      <c r="S7" s="1" t="s">
        <v>130</v>
      </c>
    </row>
    <row r="8" spans="1:19" ht="20.25" customHeight="1" x14ac:dyDescent="0.25">
      <c r="A8" s="2"/>
      <c r="B8" s="1" t="s">
        <v>131</v>
      </c>
      <c r="C8" s="10">
        <v>6</v>
      </c>
      <c r="D8" s="10">
        <v>19</v>
      </c>
      <c r="E8" s="10">
        <f t="shared" si="0"/>
        <v>25</v>
      </c>
      <c r="F8" s="10">
        <v>0</v>
      </c>
      <c r="G8" s="10">
        <v>0</v>
      </c>
      <c r="H8" s="10">
        <f t="shared" ref="H8:H9" si="3">E8</f>
        <v>25</v>
      </c>
      <c r="I8" s="10">
        <v>0</v>
      </c>
      <c r="J8" s="10">
        <f t="shared" si="1"/>
        <v>25</v>
      </c>
      <c r="K8" s="10">
        <v>0</v>
      </c>
      <c r="L8" s="10">
        <v>0</v>
      </c>
      <c r="M8" s="10">
        <v>0</v>
      </c>
      <c r="N8" s="10">
        <f>J8</f>
        <v>25</v>
      </c>
      <c r="O8" s="10">
        <f t="shared" si="2"/>
        <v>25</v>
      </c>
      <c r="P8" s="1" t="s">
        <v>21</v>
      </c>
      <c r="Q8" s="1" t="s">
        <v>116</v>
      </c>
      <c r="R8" s="1" t="s">
        <v>132</v>
      </c>
      <c r="S8" s="1" t="s">
        <v>132</v>
      </c>
    </row>
    <row r="9" spans="1:19" ht="20.25" customHeight="1" x14ac:dyDescent="0.25">
      <c r="A9" s="2"/>
      <c r="B9" s="1" t="s">
        <v>133</v>
      </c>
      <c r="C9" s="10">
        <v>8</v>
      </c>
      <c r="D9" s="10">
        <v>17</v>
      </c>
      <c r="E9" s="10">
        <f t="shared" si="0"/>
        <v>25</v>
      </c>
      <c r="F9" s="10">
        <v>0</v>
      </c>
      <c r="G9" s="10">
        <v>0</v>
      </c>
      <c r="H9" s="10">
        <f t="shared" si="3"/>
        <v>25</v>
      </c>
      <c r="I9" s="10">
        <v>0</v>
      </c>
      <c r="J9" s="10">
        <f t="shared" si="1"/>
        <v>25</v>
      </c>
      <c r="K9" s="10">
        <f>J9</f>
        <v>25</v>
      </c>
      <c r="L9" s="10">
        <v>0</v>
      </c>
      <c r="M9" s="10">
        <v>0</v>
      </c>
      <c r="N9" s="10">
        <v>0</v>
      </c>
      <c r="O9" s="10">
        <f t="shared" si="2"/>
        <v>25</v>
      </c>
      <c r="P9" s="1" t="s">
        <v>21</v>
      </c>
      <c r="Q9" s="1" t="s">
        <v>134</v>
      </c>
      <c r="R9" s="1" t="s">
        <v>135</v>
      </c>
      <c r="S9" s="1" t="s">
        <v>135</v>
      </c>
    </row>
    <row r="10" spans="1:19" ht="20.25" customHeight="1" x14ac:dyDescent="0.25">
      <c r="A10" s="2"/>
      <c r="B10" s="1" t="s">
        <v>136</v>
      </c>
      <c r="C10" s="10">
        <v>42</v>
      </c>
      <c r="D10" s="10">
        <v>40</v>
      </c>
      <c r="E10" s="10">
        <f t="shared" si="0"/>
        <v>82</v>
      </c>
      <c r="F10" s="10">
        <v>0</v>
      </c>
      <c r="G10" s="10">
        <f>E10</f>
        <v>82</v>
      </c>
      <c r="H10" s="10">
        <v>0</v>
      </c>
      <c r="I10" s="10">
        <v>0</v>
      </c>
      <c r="J10" s="10">
        <f t="shared" si="1"/>
        <v>82</v>
      </c>
      <c r="K10" s="10">
        <v>0</v>
      </c>
      <c r="L10" s="10">
        <v>0</v>
      </c>
      <c r="M10" s="10">
        <v>0</v>
      </c>
      <c r="N10" s="10">
        <f t="shared" ref="N10:N18" si="4">J10</f>
        <v>82</v>
      </c>
      <c r="O10" s="10">
        <f t="shared" si="2"/>
        <v>82</v>
      </c>
      <c r="P10" s="1" t="s">
        <v>21</v>
      </c>
      <c r="Q10" s="1" t="s">
        <v>116</v>
      </c>
      <c r="R10" s="1" t="s">
        <v>137</v>
      </c>
      <c r="S10" s="1" t="s">
        <v>137</v>
      </c>
    </row>
    <row r="11" spans="1:19" ht="20.25" customHeight="1" x14ac:dyDescent="0.25">
      <c r="A11" s="2"/>
      <c r="B11" s="1" t="s">
        <v>138</v>
      </c>
      <c r="C11" s="10">
        <v>3</v>
      </c>
      <c r="D11" s="10">
        <v>18</v>
      </c>
      <c r="E11" s="10">
        <f t="shared" si="0"/>
        <v>21</v>
      </c>
      <c r="F11" s="10">
        <v>0</v>
      </c>
      <c r="G11" s="10">
        <v>0</v>
      </c>
      <c r="H11" s="10">
        <f>E11</f>
        <v>21</v>
      </c>
      <c r="I11" s="10">
        <v>0</v>
      </c>
      <c r="J11" s="10">
        <f t="shared" si="1"/>
        <v>21</v>
      </c>
      <c r="K11" s="10">
        <v>0</v>
      </c>
      <c r="L11" s="10">
        <v>0</v>
      </c>
      <c r="M11" s="10">
        <v>0</v>
      </c>
      <c r="N11" s="10">
        <f t="shared" si="4"/>
        <v>21</v>
      </c>
      <c r="O11" s="10">
        <f t="shared" si="2"/>
        <v>21</v>
      </c>
      <c r="P11" s="1" t="s">
        <v>22</v>
      </c>
      <c r="Q11" s="1" t="s">
        <v>23</v>
      </c>
      <c r="R11" s="1" t="s">
        <v>139</v>
      </c>
      <c r="S11" s="1" t="s">
        <v>139</v>
      </c>
    </row>
    <row r="12" spans="1:19" ht="20.25" customHeight="1" x14ac:dyDescent="0.25">
      <c r="A12" s="2"/>
      <c r="B12" s="1" t="s">
        <v>140</v>
      </c>
      <c r="C12" s="10">
        <v>20</v>
      </c>
      <c r="D12" s="10">
        <v>30</v>
      </c>
      <c r="E12" s="10">
        <f t="shared" si="0"/>
        <v>50</v>
      </c>
      <c r="F12" s="10">
        <v>0</v>
      </c>
      <c r="G12" s="10">
        <f>E12</f>
        <v>50</v>
      </c>
      <c r="H12" s="10">
        <v>0</v>
      </c>
      <c r="I12" s="10">
        <v>0</v>
      </c>
      <c r="J12" s="10">
        <f t="shared" si="1"/>
        <v>50</v>
      </c>
      <c r="K12" s="10">
        <v>0</v>
      </c>
      <c r="L12" s="10">
        <v>0</v>
      </c>
      <c r="M12" s="10">
        <v>0</v>
      </c>
      <c r="N12" s="10">
        <f t="shared" si="4"/>
        <v>50</v>
      </c>
      <c r="O12" s="10">
        <f t="shared" si="2"/>
        <v>50</v>
      </c>
      <c r="P12" s="1" t="s">
        <v>22</v>
      </c>
      <c r="Q12" s="1" t="s">
        <v>23</v>
      </c>
      <c r="R12" s="1" t="s">
        <v>141</v>
      </c>
      <c r="S12" s="1" t="s">
        <v>141</v>
      </c>
    </row>
    <row r="13" spans="1:19" ht="20.25" customHeight="1" x14ac:dyDescent="0.25">
      <c r="A13" s="2"/>
      <c r="B13" s="1" t="s">
        <v>142</v>
      </c>
      <c r="C13" s="10">
        <v>0</v>
      </c>
      <c r="D13" s="10">
        <v>15</v>
      </c>
      <c r="E13" s="10">
        <f t="shared" si="0"/>
        <v>15</v>
      </c>
      <c r="F13" s="10">
        <v>0</v>
      </c>
      <c r="G13" s="10">
        <v>0</v>
      </c>
      <c r="H13" s="10">
        <f t="shared" ref="H13:H16" si="5">E13</f>
        <v>15</v>
      </c>
      <c r="I13" s="10">
        <v>0</v>
      </c>
      <c r="J13" s="10">
        <f t="shared" si="1"/>
        <v>15</v>
      </c>
      <c r="K13" s="10">
        <v>0</v>
      </c>
      <c r="L13" s="10">
        <v>0</v>
      </c>
      <c r="M13" s="10">
        <v>0</v>
      </c>
      <c r="N13" s="10">
        <f t="shared" si="4"/>
        <v>15</v>
      </c>
      <c r="O13" s="10">
        <f t="shared" si="2"/>
        <v>15</v>
      </c>
      <c r="P13" s="1" t="s">
        <v>24</v>
      </c>
      <c r="Q13" s="1" t="s">
        <v>143</v>
      </c>
      <c r="R13" s="1" t="s">
        <v>144</v>
      </c>
      <c r="S13" s="1" t="s">
        <v>144</v>
      </c>
    </row>
    <row r="14" spans="1:19" ht="20.25" customHeight="1" x14ac:dyDescent="0.25">
      <c r="A14" s="2"/>
      <c r="B14" s="1" t="s">
        <v>138</v>
      </c>
      <c r="C14" s="10">
        <v>0</v>
      </c>
      <c r="D14" s="10">
        <v>10</v>
      </c>
      <c r="E14" s="10">
        <f t="shared" si="0"/>
        <v>10</v>
      </c>
      <c r="F14" s="10">
        <v>0</v>
      </c>
      <c r="G14" s="10">
        <v>0</v>
      </c>
      <c r="H14" s="10">
        <f t="shared" si="5"/>
        <v>10</v>
      </c>
      <c r="I14" s="10">
        <v>0</v>
      </c>
      <c r="J14" s="10">
        <f t="shared" si="1"/>
        <v>10</v>
      </c>
      <c r="K14" s="10">
        <v>0</v>
      </c>
      <c r="L14" s="10">
        <v>0</v>
      </c>
      <c r="M14" s="10">
        <v>0</v>
      </c>
      <c r="N14" s="10">
        <f t="shared" si="4"/>
        <v>10</v>
      </c>
      <c r="O14" s="10">
        <f t="shared" si="2"/>
        <v>10</v>
      </c>
      <c r="P14" s="1" t="s">
        <v>24</v>
      </c>
      <c r="Q14" s="1" t="s">
        <v>143</v>
      </c>
      <c r="R14" s="1" t="s">
        <v>145</v>
      </c>
      <c r="S14" s="1" t="s">
        <v>145</v>
      </c>
    </row>
    <row r="15" spans="1:19" ht="20.25" customHeight="1" x14ac:dyDescent="0.25">
      <c r="A15" s="2"/>
      <c r="B15" s="1" t="s">
        <v>138</v>
      </c>
      <c r="C15" s="10">
        <v>2</v>
      </c>
      <c r="D15" s="10">
        <v>10</v>
      </c>
      <c r="E15" s="10">
        <f t="shared" si="0"/>
        <v>12</v>
      </c>
      <c r="F15" s="10">
        <v>0</v>
      </c>
      <c r="G15" s="10">
        <v>0</v>
      </c>
      <c r="H15" s="10">
        <f t="shared" si="5"/>
        <v>12</v>
      </c>
      <c r="I15" s="10">
        <v>0</v>
      </c>
      <c r="J15" s="10">
        <f t="shared" si="1"/>
        <v>12</v>
      </c>
      <c r="K15" s="10">
        <v>0</v>
      </c>
      <c r="L15" s="10">
        <v>0</v>
      </c>
      <c r="M15" s="10">
        <v>0</v>
      </c>
      <c r="N15" s="10">
        <f t="shared" si="4"/>
        <v>12</v>
      </c>
      <c r="O15" s="10">
        <f t="shared" si="2"/>
        <v>12</v>
      </c>
      <c r="P15" s="1" t="s">
        <v>24</v>
      </c>
      <c r="Q15" s="1" t="s">
        <v>143</v>
      </c>
      <c r="R15" s="1" t="s">
        <v>146</v>
      </c>
      <c r="S15" s="1" t="s">
        <v>146</v>
      </c>
    </row>
    <row r="16" spans="1:19" ht="20.25" customHeight="1" x14ac:dyDescent="0.25">
      <c r="A16" s="2"/>
      <c r="B16" s="1" t="s">
        <v>147</v>
      </c>
      <c r="C16" s="10">
        <v>7</v>
      </c>
      <c r="D16" s="10">
        <v>6</v>
      </c>
      <c r="E16" s="10">
        <f t="shared" si="0"/>
        <v>13</v>
      </c>
      <c r="F16" s="10">
        <v>0</v>
      </c>
      <c r="G16" s="10">
        <v>0</v>
      </c>
      <c r="H16" s="10">
        <f t="shared" si="5"/>
        <v>13</v>
      </c>
      <c r="I16" s="10">
        <v>0</v>
      </c>
      <c r="J16" s="10">
        <f t="shared" si="1"/>
        <v>13</v>
      </c>
      <c r="K16" s="10">
        <v>0</v>
      </c>
      <c r="L16" s="10">
        <v>0</v>
      </c>
      <c r="M16" s="10">
        <v>0</v>
      </c>
      <c r="N16" s="10">
        <f t="shared" si="4"/>
        <v>13</v>
      </c>
      <c r="O16" s="10">
        <f t="shared" si="2"/>
        <v>13</v>
      </c>
      <c r="P16" s="1" t="s">
        <v>148</v>
      </c>
      <c r="Q16" s="1" t="s">
        <v>149</v>
      </c>
      <c r="R16" s="1" t="s">
        <v>150</v>
      </c>
      <c r="S16" s="1" t="s">
        <v>150</v>
      </c>
    </row>
    <row r="17" spans="1:19" ht="20.25" customHeight="1" x14ac:dyDescent="0.25">
      <c r="A17" s="2"/>
      <c r="B17" s="1" t="s">
        <v>151</v>
      </c>
      <c r="C17" s="10">
        <v>25</v>
      </c>
      <c r="D17" s="10">
        <v>20</v>
      </c>
      <c r="E17" s="10">
        <f t="shared" si="0"/>
        <v>45</v>
      </c>
      <c r="F17" s="10">
        <v>0</v>
      </c>
      <c r="G17" s="10">
        <f>E17</f>
        <v>45</v>
      </c>
      <c r="H17" s="10">
        <v>0</v>
      </c>
      <c r="I17" s="10">
        <v>0</v>
      </c>
      <c r="J17" s="10">
        <f t="shared" si="1"/>
        <v>45</v>
      </c>
      <c r="K17" s="10">
        <v>0</v>
      </c>
      <c r="L17" s="10">
        <v>0</v>
      </c>
      <c r="M17" s="10">
        <v>0</v>
      </c>
      <c r="N17" s="10">
        <f t="shared" si="4"/>
        <v>45</v>
      </c>
      <c r="O17" s="10">
        <f t="shared" si="2"/>
        <v>45</v>
      </c>
      <c r="P17" s="1" t="s">
        <v>148</v>
      </c>
      <c r="Q17" s="1" t="s">
        <v>152</v>
      </c>
      <c r="R17" s="1" t="s">
        <v>153</v>
      </c>
      <c r="S17" s="1" t="s">
        <v>153</v>
      </c>
    </row>
    <row r="18" spans="1:19" ht="20.25" customHeight="1" x14ac:dyDescent="0.25">
      <c r="A18" s="2"/>
      <c r="B18" s="1" t="s">
        <v>154</v>
      </c>
      <c r="C18" s="10">
        <v>9</v>
      </c>
      <c r="D18" s="10">
        <v>7</v>
      </c>
      <c r="E18" s="10">
        <f t="shared" si="0"/>
        <v>16</v>
      </c>
      <c r="F18" s="10">
        <v>0</v>
      </c>
      <c r="G18" s="10">
        <v>0</v>
      </c>
      <c r="H18" s="10">
        <f>E18</f>
        <v>16</v>
      </c>
      <c r="I18" s="10">
        <v>0</v>
      </c>
      <c r="J18" s="10">
        <f t="shared" si="1"/>
        <v>16</v>
      </c>
      <c r="K18" s="10">
        <v>0</v>
      </c>
      <c r="L18" s="10">
        <v>0</v>
      </c>
      <c r="M18" s="10">
        <v>0</v>
      </c>
      <c r="N18" s="10">
        <f t="shared" si="4"/>
        <v>16</v>
      </c>
      <c r="O18" s="10">
        <f t="shared" si="2"/>
        <v>16</v>
      </c>
      <c r="P18" s="1" t="s">
        <v>148</v>
      </c>
      <c r="Q18" s="1" t="s">
        <v>149</v>
      </c>
      <c r="R18" s="1" t="s">
        <v>155</v>
      </c>
      <c r="S18" s="1" t="s">
        <v>155</v>
      </c>
    </row>
    <row r="19" spans="1:19" ht="20.25" customHeight="1" x14ac:dyDescent="0.25">
      <c r="A19" s="2"/>
      <c r="B19" s="1" t="s">
        <v>156</v>
      </c>
      <c r="C19" s="10">
        <v>17</v>
      </c>
      <c r="D19" s="10">
        <v>28</v>
      </c>
      <c r="E19" s="10">
        <f t="shared" si="0"/>
        <v>45</v>
      </c>
      <c r="F19" s="10">
        <v>45</v>
      </c>
      <c r="G19" s="10">
        <v>0</v>
      </c>
      <c r="H19" s="10">
        <v>0</v>
      </c>
      <c r="I19" s="10">
        <v>0</v>
      </c>
      <c r="J19" s="10">
        <f t="shared" si="1"/>
        <v>45</v>
      </c>
      <c r="K19" s="10">
        <f t="shared" ref="K19:K20" si="6">J19</f>
        <v>45</v>
      </c>
      <c r="L19" s="10">
        <v>0</v>
      </c>
      <c r="M19" s="10">
        <v>0</v>
      </c>
      <c r="N19" s="10">
        <v>0</v>
      </c>
      <c r="O19" s="10">
        <f t="shared" si="2"/>
        <v>45</v>
      </c>
      <c r="P19" s="1" t="s">
        <v>148</v>
      </c>
      <c r="Q19" s="1" t="s">
        <v>149</v>
      </c>
      <c r="R19" s="1" t="s">
        <v>157</v>
      </c>
      <c r="S19" s="1" t="s">
        <v>157</v>
      </c>
    </row>
    <row r="20" spans="1:19" ht="20.25" customHeight="1" x14ac:dyDescent="0.25">
      <c r="A20" s="2"/>
      <c r="B20" s="1" t="s">
        <v>158</v>
      </c>
      <c r="C20" s="10">
        <v>35</v>
      </c>
      <c r="D20" s="10">
        <v>7</v>
      </c>
      <c r="E20" s="10">
        <f t="shared" si="0"/>
        <v>42</v>
      </c>
      <c r="F20" s="10">
        <v>0</v>
      </c>
      <c r="G20" s="10">
        <v>0</v>
      </c>
      <c r="H20" s="10">
        <f>E20</f>
        <v>42</v>
      </c>
      <c r="I20" s="10">
        <v>0</v>
      </c>
      <c r="J20" s="10">
        <f t="shared" si="1"/>
        <v>42</v>
      </c>
      <c r="K20" s="10">
        <f t="shared" si="6"/>
        <v>42</v>
      </c>
      <c r="L20" s="10">
        <v>0</v>
      </c>
      <c r="M20" s="10">
        <v>0</v>
      </c>
      <c r="N20" s="10">
        <v>0</v>
      </c>
      <c r="O20" s="10">
        <f t="shared" si="2"/>
        <v>42</v>
      </c>
      <c r="P20" s="1" t="s">
        <v>148</v>
      </c>
      <c r="Q20" s="1" t="s">
        <v>159</v>
      </c>
      <c r="R20" s="1" t="s">
        <v>160</v>
      </c>
      <c r="S20" s="1" t="s">
        <v>160</v>
      </c>
    </row>
    <row r="21" spans="1:19" ht="20.25" customHeight="1" x14ac:dyDescent="0.25">
      <c r="A21" s="2"/>
      <c r="B21" s="1" t="s">
        <v>161</v>
      </c>
      <c r="C21" s="10">
        <v>4</v>
      </c>
      <c r="D21" s="10">
        <v>15</v>
      </c>
      <c r="E21" s="10">
        <f t="shared" si="0"/>
        <v>19</v>
      </c>
      <c r="F21" s="10">
        <v>0</v>
      </c>
      <c r="G21" s="10">
        <f>E21</f>
        <v>19</v>
      </c>
      <c r="H21" s="10">
        <v>0</v>
      </c>
      <c r="I21" s="10">
        <v>0</v>
      </c>
      <c r="J21" s="10">
        <f t="shared" si="1"/>
        <v>19</v>
      </c>
      <c r="K21" s="10">
        <v>0</v>
      </c>
      <c r="L21" s="10">
        <v>0</v>
      </c>
      <c r="M21" s="10">
        <v>0</v>
      </c>
      <c r="N21" s="10">
        <f t="shared" ref="N21:N29" si="7">J21</f>
        <v>19</v>
      </c>
      <c r="O21" s="10">
        <f t="shared" si="2"/>
        <v>19</v>
      </c>
      <c r="P21" s="1" t="s">
        <v>122</v>
      </c>
      <c r="Q21" s="1" t="s">
        <v>64</v>
      </c>
      <c r="R21" s="1" t="s">
        <v>162</v>
      </c>
      <c r="S21" s="1" t="s">
        <v>162</v>
      </c>
    </row>
    <row r="22" spans="1:19" ht="20.25" customHeight="1" x14ac:dyDescent="0.25">
      <c r="A22" s="2"/>
      <c r="B22" s="1" t="s">
        <v>163</v>
      </c>
      <c r="C22" s="10">
        <v>5</v>
      </c>
      <c r="D22" s="10">
        <v>10</v>
      </c>
      <c r="E22" s="10">
        <f t="shared" si="0"/>
        <v>15</v>
      </c>
      <c r="F22" s="10">
        <v>0</v>
      </c>
      <c r="G22" s="10">
        <v>0</v>
      </c>
      <c r="H22" s="10">
        <f t="shared" ref="H22:H28" si="8">E22</f>
        <v>15</v>
      </c>
      <c r="I22" s="10">
        <v>0</v>
      </c>
      <c r="J22" s="10">
        <f t="shared" si="1"/>
        <v>15</v>
      </c>
      <c r="K22" s="10">
        <v>0</v>
      </c>
      <c r="L22" s="10">
        <v>0</v>
      </c>
      <c r="M22" s="10">
        <v>0</v>
      </c>
      <c r="N22" s="10">
        <f t="shared" si="7"/>
        <v>15</v>
      </c>
      <c r="O22" s="10">
        <f t="shared" si="2"/>
        <v>15</v>
      </c>
      <c r="P22" s="1" t="s">
        <v>122</v>
      </c>
      <c r="Q22" s="1" t="s">
        <v>64</v>
      </c>
      <c r="R22" s="1" t="s">
        <v>164</v>
      </c>
      <c r="S22" s="1" t="s">
        <v>164</v>
      </c>
    </row>
    <row r="23" spans="1:19" ht="20.25" customHeight="1" x14ac:dyDescent="0.25">
      <c r="A23" s="2"/>
      <c r="B23" s="1" t="s">
        <v>165</v>
      </c>
      <c r="C23" s="10">
        <v>1</v>
      </c>
      <c r="D23" s="10">
        <v>39</v>
      </c>
      <c r="E23" s="10">
        <f t="shared" si="0"/>
        <v>40</v>
      </c>
      <c r="F23" s="10">
        <v>0</v>
      </c>
      <c r="G23" s="10">
        <v>0</v>
      </c>
      <c r="H23" s="10">
        <f t="shared" si="8"/>
        <v>40</v>
      </c>
      <c r="I23" s="10">
        <v>0</v>
      </c>
      <c r="J23" s="10">
        <f t="shared" si="1"/>
        <v>40</v>
      </c>
      <c r="K23" s="10">
        <v>0</v>
      </c>
      <c r="L23" s="10">
        <v>0</v>
      </c>
      <c r="M23" s="10">
        <v>0</v>
      </c>
      <c r="N23" s="10">
        <f t="shared" si="7"/>
        <v>40</v>
      </c>
      <c r="O23" s="10">
        <f t="shared" si="2"/>
        <v>40</v>
      </c>
      <c r="P23" s="1" t="s">
        <v>122</v>
      </c>
      <c r="Q23" s="1" t="s">
        <v>64</v>
      </c>
      <c r="R23" s="1" t="s">
        <v>166</v>
      </c>
      <c r="S23" s="1" t="s">
        <v>166</v>
      </c>
    </row>
    <row r="24" spans="1:19" ht="20.25" customHeight="1" x14ac:dyDescent="0.25">
      <c r="A24" s="2"/>
      <c r="B24" s="1" t="s">
        <v>165</v>
      </c>
      <c r="C24" s="10">
        <v>5</v>
      </c>
      <c r="D24" s="10">
        <v>10</v>
      </c>
      <c r="E24" s="10">
        <f t="shared" si="0"/>
        <v>15</v>
      </c>
      <c r="F24" s="10">
        <v>0</v>
      </c>
      <c r="G24" s="10">
        <v>0</v>
      </c>
      <c r="H24" s="10">
        <f t="shared" si="8"/>
        <v>15</v>
      </c>
      <c r="I24" s="10">
        <v>0</v>
      </c>
      <c r="J24" s="10">
        <f t="shared" si="1"/>
        <v>15</v>
      </c>
      <c r="K24" s="10">
        <v>0</v>
      </c>
      <c r="L24" s="10">
        <v>0</v>
      </c>
      <c r="M24" s="10">
        <v>0</v>
      </c>
      <c r="N24" s="10">
        <f t="shared" si="7"/>
        <v>15</v>
      </c>
      <c r="O24" s="10">
        <f t="shared" si="2"/>
        <v>15</v>
      </c>
      <c r="P24" s="1" t="s">
        <v>122</v>
      </c>
      <c r="Q24" s="1" t="s">
        <v>64</v>
      </c>
      <c r="R24" s="1" t="s">
        <v>167</v>
      </c>
      <c r="S24" s="1" t="s">
        <v>167</v>
      </c>
    </row>
    <row r="25" spans="1:19" ht="20.25" customHeight="1" x14ac:dyDescent="0.25">
      <c r="A25" s="2"/>
      <c r="B25" s="1" t="s">
        <v>168</v>
      </c>
      <c r="C25" s="10">
        <v>15</v>
      </c>
      <c r="D25" s="10">
        <v>20</v>
      </c>
      <c r="E25" s="10">
        <f t="shared" si="0"/>
        <v>35</v>
      </c>
      <c r="F25" s="10">
        <v>0</v>
      </c>
      <c r="G25" s="10">
        <v>0</v>
      </c>
      <c r="H25" s="10">
        <f t="shared" si="8"/>
        <v>35</v>
      </c>
      <c r="I25" s="10">
        <v>0</v>
      </c>
      <c r="J25" s="10">
        <f t="shared" si="1"/>
        <v>35</v>
      </c>
      <c r="K25" s="10">
        <v>0</v>
      </c>
      <c r="L25" s="10">
        <v>0</v>
      </c>
      <c r="M25" s="10">
        <v>0</v>
      </c>
      <c r="N25" s="10">
        <f t="shared" si="7"/>
        <v>35</v>
      </c>
      <c r="O25" s="10">
        <f t="shared" si="2"/>
        <v>35</v>
      </c>
      <c r="P25" s="1" t="s">
        <v>122</v>
      </c>
      <c r="Q25" s="1" t="s">
        <v>64</v>
      </c>
      <c r="R25" s="1" t="s">
        <v>169</v>
      </c>
      <c r="S25" s="1" t="s">
        <v>169</v>
      </c>
    </row>
    <row r="26" spans="1:19" ht="20.25" customHeight="1" x14ac:dyDescent="0.25">
      <c r="A26" s="2"/>
      <c r="B26" s="1" t="s">
        <v>165</v>
      </c>
      <c r="C26" s="10">
        <v>5</v>
      </c>
      <c r="D26" s="10">
        <v>10</v>
      </c>
      <c r="E26" s="10">
        <f t="shared" si="0"/>
        <v>15</v>
      </c>
      <c r="F26" s="10">
        <v>0</v>
      </c>
      <c r="G26" s="10">
        <v>0</v>
      </c>
      <c r="H26" s="10">
        <f t="shared" si="8"/>
        <v>15</v>
      </c>
      <c r="I26" s="10">
        <v>0</v>
      </c>
      <c r="J26" s="10">
        <f t="shared" si="1"/>
        <v>15</v>
      </c>
      <c r="K26" s="10">
        <v>0</v>
      </c>
      <c r="L26" s="10">
        <v>0</v>
      </c>
      <c r="M26" s="10">
        <v>0</v>
      </c>
      <c r="N26" s="10">
        <f t="shared" si="7"/>
        <v>15</v>
      </c>
      <c r="O26" s="10">
        <f t="shared" si="2"/>
        <v>15</v>
      </c>
      <c r="P26" s="1" t="s">
        <v>122</v>
      </c>
      <c r="Q26" s="1" t="s">
        <v>64</v>
      </c>
      <c r="R26" s="1" t="s">
        <v>170</v>
      </c>
      <c r="S26" s="1" t="s">
        <v>170</v>
      </c>
    </row>
    <row r="27" spans="1:19" ht="20.25" customHeight="1" x14ac:dyDescent="0.25">
      <c r="A27" s="2"/>
      <c r="B27" s="1" t="s">
        <v>165</v>
      </c>
      <c r="C27" s="10">
        <v>2</v>
      </c>
      <c r="D27" s="10">
        <v>13</v>
      </c>
      <c r="E27" s="10">
        <f t="shared" si="0"/>
        <v>15</v>
      </c>
      <c r="F27" s="10">
        <v>0</v>
      </c>
      <c r="G27" s="10">
        <v>0</v>
      </c>
      <c r="H27" s="10">
        <f t="shared" si="8"/>
        <v>15</v>
      </c>
      <c r="I27" s="10">
        <v>0</v>
      </c>
      <c r="J27" s="10">
        <f t="shared" si="1"/>
        <v>15</v>
      </c>
      <c r="K27" s="10">
        <v>0</v>
      </c>
      <c r="L27" s="10">
        <v>0</v>
      </c>
      <c r="M27" s="10">
        <v>0</v>
      </c>
      <c r="N27" s="10">
        <f t="shared" si="7"/>
        <v>15</v>
      </c>
      <c r="O27" s="10">
        <f t="shared" si="2"/>
        <v>15</v>
      </c>
      <c r="P27" s="1" t="s">
        <v>122</v>
      </c>
      <c r="Q27" s="1" t="s">
        <v>64</v>
      </c>
      <c r="R27" s="1" t="s">
        <v>171</v>
      </c>
      <c r="S27" s="1" t="s">
        <v>171</v>
      </c>
    </row>
    <row r="28" spans="1:19" ht="20.25" customHeight="1" x14ac:dyDescent="0.25">
      <c r="A28" s="2"/>
      <c r="B28" s="1" t="s">
        <v>172</v>
      </c>
      <c r="C28" s="10">
        <v>7</v>
      </c>
      <c r="D28" s="10">
        <v>38</v>
      </c>
      <c r="E28" s="10">
        <f t="shared" si="0"/>
        <v>45</v>
      </c>
      <c r="F28" s="10">
        <v>0</v>
      </c>
      <c r="G28" s="10">
        <v>0</v>
      </c>
      <c r="H28" s="10">
        <f t="shared" si="8"/>
        <v>45</v>
      </c>
      <c r="I28" s="10">
        <v>0</v>
      </c>
      <c r="J28" s="10">
        <f t="shared" si="1"/>
        <v>45</v>
      </c>
      <c r="K28" s="10">
        <v>0</v>
      </c>
      <c r="L28" s="10">
        <v>0</v>
      </c>
      <c r="M28" s="10">
        <v>0</v>
      </c>
      <c r="N28" s="10">
        <f t="shared" si="7"/>
        <v>45</v>
      </c>
      <c r="O28" s="10">
        <f t="shared" si="2"/>
        <v>45</v>
      </c>
      <c r="P28" s="1" t="s">
        <v>122</v>
      </c>
      <c r="Q28" s="1" t="s">
        <v>64</v>
      </c>
      <c r="R28" s="1" t="s">
        <v>173</v>
      </c>
      <c r="S28" s="1" t="s">
        <v>173</v>
      </c>
    </row>
    <row r="29" spans="1:19" ht="20.25" customHeight="1" x14ac:dyDescent="0.25">
      <c r="A29" s="2"/>
      <c r="B29" s="1" t="s">
        <v>174</v>
      </c>
      <c r="C29" s="10">
        <v>75</v>
      </c>
      <c r="D29" s="10">
        <v>90</v>
      </c>
      <c r="E29" s="10">
        <f t="shared" si="0"/>
        <v>165</v>
      </c>
      <c r="F29" s="10">
        <v>0</v>
      </c>
      <c r="G29" s="10">
        <f>E29</f>
        <v>165</v>
      </c>
      <c r="H29" s="10">
        <v>0</v>
      </c>
      <c r="I29" s="10">
        <v>0</v>
      </c>
      <c r="J29" s="10">
        <f t="shared" si="1"/>
        <v>165</v>
      </c>
      <c r="K29" s="10">
        <v>0</v>
      </c>
      <c r="L29" s="10">
        <v>0</v>
      </c>
      <c r="M29" s="10">
        <v>0</v>
      </c>
      <c r="N29" s="10">
        <f t="shared" si="7"/>
        <v>165</v>
      </c>
      <c r="O29" s="10">
        <f t="shared" si="2"/>
        <v>165</v>
      </c>
      <c r="P29" s="1" t="s">
        <v>122</v>
      </c>
      <c r="Q29" s="1" t="s">
        <v>64</v>
      </c>
      <c r="R29" s="1" t="s">
        <v>175</v>
      </c>
      <c r="S29" s="1" t="s">
        <v>175</v>
      </c>
    </row>
    <row r="30" spans="1:19" ht="20.25" customHeight="1" x14ac:dyDescent="0.25">
      <c r="A30" s="2"/>
      <c r="B30" s="1" t="s">
        <v>176</v>
      </c>
      <c r="C30" s="10">
        <v>58</v>
      </c>
      <c r="D30" s="10">
        <v>44</v>
      </c>
      <c r="E30" s="10">
        <f t="shared" si="0"/>
        <v>102</v>
      </c>
      <c r="F30" s="10">
        <v>0</v>
      </c>
      <c r="G30" s="10">
        <v>0</v>
      </c>
      <c r="H30" s="10">
        <f t="shared" ref="H30:H39" si="9">E30</f>
        <v>102</v>
      </c>
      <c r="I30" s="10">
        <v>0</v>
      </c>
      <c r="J30" s="10">
        <f t="shared" si="1"/>
        <v>102</v>
      </c>
      <c r="K30" s="10">
        <f t="shared" ref="K30:K31" si="10">J30</f>
        <v>102</v>
      </c>
      <c r="L30" s="10">
        <v>0</v>
      </c>
      <c r="M30" s="10">
        <v>0</v>
      </c>
      <c r="N30" s="10">
        <v>0</v>
      </c>
      <c r="O30" s="10">
        <f t="shared" si="2"/>
        <v>102</v>
      </c>
      <c r="P30" s="1" t="s">
        <v>26</v>
      </c>
      <c r="Q30" s="1" t="s">
        <v>177</v>
      </c>
      <c r="R30" s="1" t="s">
        <v>178</v>
      </c>
      <c r="S30" s="1" t="s">
        <v>178</v>
      </c>
    </row>
    <row r="31" spans="1:19" ht="20.25" customHeight="1" x14ac:dyDescent="0.25">
      <c r="A31" s="2"/>
      <c r="B31" s="1" t="s">
        <v>179</v>
      </c>
      <c r="C31" s="10">
        <v>36</v>
      </c>
      <c r="D31" s="10">
        <v>28</v>
      </c>
      <c r="E31" s="10">
        <f t="shared" si="0"/>
        <v>64</v>
      </c>
      <c r="F31" s="10">
        <v>0</v>
      </c>
      <c r="G31" s="10">
        <v>0</v>
      </c>
      <c r="H31" s="10">
        <f t="shared" si="9"/>
        <v>64</v>
      </c>
      <c r="I31" s="10">
        <v>0</v>
      </c>
      <c r="J31" s="10">
        <f t="shared" si="1"/>
        <v>64</v>
      </c>
      <c r="K31" s="10">
        <f t="shared" si="10"/>
        <v>64</v>
      </c>
      <c r="L31" s="10">
        <v>0</v>
      </c>
      <c r="M31" s="10">
        <v>0</v>
      </c>
      <c r="N31" s="10">
        <v>0</v>
      </c>
      <c r="O31" s="10">
        <f t="shared" si="2"/>
        <v>64</v>
      </c>
      <c r="P31" s="1" t="s">
        <v>26</v>
      </c>
      <c r="Q31" s="1" t="s">
        <v>177</v>
      </c>
      <c r="R31" s="1" t="s">
        <v>180</v>
      </c>
      <c r="S31" s="1" t="s">
        <v>180</v>
      </c>
    </row>
    <row r="32" spans="1:19" ht="20.25" customHeight="1" x14ac:dyDescent="0.25">
      <c r="A32" s="2"/>
      <c r="B32" s="1" t="s">
        <v>181</v>
      </c>
      <c r="C32" s="10">
        <v>64</v>
      </c>
      <c r="D32" s="10">
        <v>49</v>
      </c>
      <c r="E32" s="10">
        <f t="shared" si="0"/>
        <v>113</v>
      </c>
      <c r="F32" s="10">
        <v>0</v>
      </c>
      <c r="G32" s="10">
        <v>0</v>
      </c>
      <c r="H32" s="10">
        <f t="shared" si="9"/>
        <v>113</v>
      </c>
      <c r="I32" s="10">
        <v>0</v>
      </c>
      <c r="J32" s="10">
        <f t="shared" si="1"/>
        <v>113</v>
      </c>
      <c r="K32" s="10">
        <v>0</v>
      </c>
      <c r="L32" s="10">
        <v>0</v>
      </c>
      <c r="M32" s="10">
        <v>0</v>
      </c>
      <c r="N32" s="10">
        <f>J32</f>
        <v>113</v>
      </c>
      <c r="O32" s="10">
        <f t="shared" si="2"/>
        <v>113</v>
      </c>
      <c r="P32" s="1" t="s">
        <v>26</v>
      </c>
      <c r="Q32" s="1" t="s">
        <v>182</v>
      </c>
      <c r="R32" s="1" t="s">
        <v>183</v>
      </c>
      <c r="S32" s="1" t="s">
        <v>183</v>
      </c>
    </row>
    <row r="33" spans="2:19" ht="20.25" customHeight="1" x14ac:dyDescent="0.25">
      <c r="B33" s="1" t="s">
        <v>181</v>
      </c>
      <c r="C33" s="10">
        <v>68</v>
      </c>
      <c r="D33" s="10">
        <v>35</v>
      </c>
      <c r="E33" s="10">
        <f t="shared" si="0"/>
        <v>103</v>
      </c>
      <c r="F33" s="10">
        <v>0</v>
      </c>
      <c r="G33" s="10">
        <v>0</v>
      </c>
      <c r="H33" s="10">
        <f t="shared" si="9"/>
        <v>103</v>
      </c>
      <c r="I33" s="10">
        <v>0</v>
      </c>
      <c r="J33" s="10">
        <f t="shared" si="1"/>
        <v>103</v>
      </c>
      <c r="K33" s="10">
        <v>0</v>
      </c>
      <c r="L33" s="10">
        <f>J33</f>
        <v>103</v>
      </c>
      <c r="M33" s="10">
        <v>0</v>
      </c>
      <c r="N33" s="10">
        <v>0</v>
      </c>
      <c r="O33" s="10">
        <f t="shared" si="2"/>
        <v>103</v>
      </c>
      <c r="P33" s="1" t="s">
        <v>26</v>
      </c>
      <c r="Q33" s="1" t="s">
        <v>184</v>
      </c>
      <c r="R33" s="1" t="s">
        <v>183</v>
      </c>
      <c r="S33" s="1" t="s">
        <v>183</v>
      </c>
    </row>
    <row r="34" spans="2:19" ht="20.25" customHeight="1" x14ac:dyDescent="0.25">
      <c r="B34" s="1" t="s">
        <v>185</v>
      </c>
      <c r="C34" s="10">
        <v>3</v>
      </c>
      <c r="D34" s="10">
        <v>4</v>
      </c>
      <c r="E34" s="10">
        <f t="shared" si="0"/>
        <v>7</v>
      </c>
      <c r="F34" s="10">
        <v>0</v>
      </c>
      <c r="G34" s="10">
        <v>0</v>
      </c>
      <c r="H34" s="10">
        <f t="shared" si="9"/>
        <v>7</v>
      </c>
      <c r="I34" s="10">
        <v>0</v>
      </c>
      <c r="J34" s="10">
        <f t="shared" si="1"/>
        <v>7</v>
      </c>
      <c r="K34" s="10">
        <v>0</v>
      </c>
      <c r="L34" s="10">
        <f t="shared" ref="L34:L36" si="11">J34</f>
        <v>7</v>
      </c>
      <c r="M34" s="10">
        <v>0</v>
      </c>
      <c r="N34" s="10">
        <v>0</v>
      </c>
      <c r="O34" s="10">
        <f t="shared" si="2"/>
        <v>7</v>
      </c>
      <c r="P34" s="1" t="s">
        <v>27</v>
      </c>
      <c r="Q34" s="1" t="s">
        <v>27</v>
      </c>
      <c r="R34" s="1" t="s">
        <v>186</v>
      </c>
      <c r="S34" s="1" t="s">
        <v>186</v>
      </c>
    </row>
    <row r="35" spans="2:19" ht="20.25" customHeight="1" x14ac:dyDescent="0.25">
      <c r="B35" s="1" t="s">
        <v>185</v>
      </c>
      <c r="C35" s="10">
        <v>5</v>
      </c>
      <c r="D35" s="10">
        <v>2</v>
      </c>
      <c r="E35" s="10">
        <f t="shared" si="0"/>
        <v>7</v>
      </c>
      <c r="F35" s="10">
        <v>0</v>
      </c>
      <c r="G35" s="10">
        <v>0</v>
      </c>
      <c r="H35" s="10">
        <f t="shared" si="9"/>
        <v>7</v>
      </c>
      <c r="I35" s="10">
        <v>0</v>
      </c>
      <c r="J35" s="10">
        <f t="shared" si="1"/>
        <v>7</v>
      </c>
      <c r="K35" s="10">
        <v>0</v>
      </c>
      <c r="L35" s="10">
        <f t="shared" si="11"/>
        <v>7</v>
      </c>
      <c r="M35" s="10">
        <v>0</v>
      </c>
      <c r="N35" s="10">
        <v>0</v>
      </c>
      <c r="O35" s="10">
        <f t="shared" si="2"/>
        <v>7</v>
      </c>
      <c r="P35" s="1" t="s">
        <v>27</v>
      </c>
      <c r="Q35" s="1" t="s">
        <v>27</v>
      </c>
      <c r="R35" s="1" t="s">
        <v>187</v>
      </c>
      <c r="S35" s="1" t="s">
        <v>187</v>
      </c>
    </row>
    <row r="36" spans="2:19" ht="21" customHeight="1" x14ac:dyDescent="0.25">
      <c r="B36" s="1" t="s">
        <v>185</v>
      </c>
      <c r="C36" s="10">
        <v>5</v>
      </c>
      <c r="D36" s="10">
        <v>2</v>
      </c>
      <c r="E36" s="10">
        <f t="shared" si="0"/>
        <v>7</v>
      </c>
      <c r="F36" s="10">
        <v>0</v>
      </c>
      <c r="G36" s="10">
        <v>0</v>
      </c>
      <c r="H36" s="10">
        <f t="shared" si="9"/>
        <v>7</v>
      </c>
      <c r="I36" s="10">
        <v>0</v>
      </c>
      <c r="J36" s="10">
        <f t="shared" si="1"/>
        <v>7</v>
      </c>
      <c r="K36" s="10">
        <v>0</v>
      </c>
      <c r="L36" s="10">
        <f t="shared" si="11"/>
        <v>7</v>
      </c>
      <c r="M36" s="10">
        <v>0</v>
      </c>
      <c r="N36" s="10">
        <v>0</v>
      </c>
      <c r="O36" s="10">
        <f t="shared" si="2"/>
        <v>7</v>
      </c>
      <c r="P36" s="1" t="s">
        <v>27</v>
      </c>
      <c r="Q36" s="1" t="s">
        <v>119</v>
      </c>
      <c r="R36" s="1" t="s">
        <v>188</v>
      </c>
      <c r="S36" s="1" t="s">
        <v>188</v>
      </c>
    </row>
    <row r="37" spans="2:19" ht="21" customHeight="1" x14ac:dyDescent="0.25">
      <c r="B37" s="1" t="s">
        <v>185</v>
      </c>
      <c r="C37" s="10">
        <v>35</v>
      </c>
      <c r="D37" s="10">
        <v>20</v>
      </c>
      <c r="E37" s="10">
        <f t="shared" si="0"/>
        <v>55</v>
      </c>
      <c r="F37" s="10">
        <v>0</v>
      </c>
      <c r="G37" s="10">
        <v>0</v>
      </c>
      <c r="H37" s="10">
        <f t="shared" si="9"/>
        <v>55</v>
      </c>
      <c r="I37" s="10">
        <v>0</v>
      </c>
      <c r="J37" s="10">
        <f t="shared" si="1"/>
        <v>55</v>
      </c>
      <c r="K37" s="10">
        <v>0</v>
      </c>
      <c r="L37" s="10">
        <v>0</v>
      </c>
      <c r="M37" s="10">
        <v>0</v>
      </c>
      <c r="N37" s="10">
        <f>J37</f>
        <v>55</v>
      </c>
      <c r="O37" s="10">
        <f t="shared" si="2"/>
        <v>55</v>
      </c>
      <c r="P37" s="1" t="s">
        <v>27</v>
      </c>
      <c r="Q37" s="1" t="s">
        <v>189</v>
      </c>
      <c r="R37" s="1" t="s">
        <v>190</v>
      </c>
      <c r="S37" s="1" t="s">
        <v>190</v>
      </c>
    </row>
    <row r="38" spans="2:19" ht="21" customHeight="1" x14ac:dyDescent="0.25">
      <c r="B38" s="1" t="s">
        <v>191</v>
      </c>
      <c r="C38" s="10">
        <v>8</v>
      </c>
      <c r="D38" s="10">
        <v>7</v>
      </c>
      <c r="E38" s="10">
        <f t="shared" si="0"/>
        <v>15</v>
      </c>
      <c r="F38" s="10">
        <v>0</v>
      </c>
      <c r="G38" s="10">
        <v>0</v>
      </c>
      <c r="H38" s="10">
        <f t="shared" si="9"/>
        <v>15</v>
      </c>
      <c r="I38" s="10">
        <v>0</v>
      </c>
      <c r="J38" s="10">
        <f t="shared" si="1"/>
        <v>15</v>
      </c>
      <c r="K38" s="10">
        <v>0</v>
      </c>
      <c r="L38" s="10">
        <f>J38</f>
        <v>15</v>
      </c>
      <c r="M38" s="10">
        <v>0</v>
      </c>
      <c r="N38" s="10">
        <v>0</v>
      </c>
      <c r="O38" s="10">
        <f t="shared" si="2"/>
        <v>15</v>
      </c>
      <c r="P38" s="1" t="s">
        <v>27</v>
      </c>
      <c r="Q38" s="1" t="s">
        <v>119</v>
      </c>
      <c r="R38" s="1" t="s">
        <v>192</v>
      </c>
      <c r="S38" s="1" t="s">
        <v>192</v>
      </c>
    </row>
    <row r="39" spans="2:19" ht="21" customHeight="1" x14ac:dyDescent="0.25">
      <c r="B39" s="1" t="s">
        <v>193</v>
      </c>
      <c r="C39" s="10">
        <v>5</v>
      </c>
      <c r="D39" s="10">
        <v>15</v>
      </c>
      <c r="E39" s="10">
        <f t="shared" si="0"/>
        <v>20</v>
      </c>
      <c r="F39" s="10">
        <v>0</v>
      </c>
      <c r="G39" s="10">
        <v>0</v>
      </c>
      <c r="H39" s="10">
        <f t="shared" si="9"/>
        <v>20</v>
      </c>
      <c r="I39" s="10">
        <v>0</v>
      </c>
      <c r="J39" s="10">
        <f t="shared" si="1"/>
        <v>20</v>
      </c>
      <c r="K39" s="10">
        <v>0</v>
      </c>
      <c r="L39" s="10">
        <v>0</v>
      </c>
      <c r="M39" s="10">
        <v>0</v>
      </c>
      <c r="N39" s="10">
        <f t="shared" ref="N39:N40" si="12">J39</f>
        <v>20</v>
      </c>
      <c r="O39" s="10">
        <f t="shared" si="2"/>
        <v>20</v>
      </c>
      <c r="P39" s="1" t="s">
        <v>27</v>
      </c>
      <c r="Q39" s="1" t="s">
        <v>194</v>
      </c>
      <c r="R39" s="1" t="s">
        <v>195</v>
      </c>
      <c r="S39" s="1" t="s">
        <v>195</v>
      </c>
    </row>
    <row r="40" spans="2:19" ht="21" customHeight="1" x14ac:dyDescent="0.25">
      <c r="B40" s="1" t="s">
        <v>196</v>
      </c>
      <c r="C40" s="10">
        <v>5</v>
      </c>
      <c r="D40" s="10">
        <v>15</v>
      </c>
      <c r="E40" s="10">
        <f t="shared" si="0"/>
        <v>20</v>
      </c>
      <c r="F40" s="10">
        <v>0</v>
      </c>
      <c r="G40" s="10">
        <f>E40</f>
        <v>20</v>
      </c>
      <c r="H40" s="10">
        <v>0</v>
      </c>
      <c r="I40" s="10">
        <v>0</v>
      </c>
      <c r="J40" s="10">
        <f t="shared" si="1"/>
        <v>20</v>
      </c>
      <c r="K40" s="10">
        <v>0</v>
      </c>
      <c r="L40" s="10">
        <v>0</v>
      </c>
      <c r="M40" s="10">
        <v>0</v>
      </c>
      <c r="N40" s="10">
        <f t="shared" si="12"/>
        <v>20</v>
      </c>
      <c r="O40" s="10">
        <f t="shared" si="2"/>
        <v>20</v>
      </c>
      <c r="P40" s="1" t="s">
        <v>27</v>
      </c>
      <c r="Q40" s="1" t="s">
        <v>197</v>
      </c>
      <c r="R40" s="1" t="s">
        <v>155</v>
      </c>
      <c r="S40" s="1" t="s">
        <v>155</v>
      </c>
    </row>
    <row r="41" spans="2:19" ht="21" customHeight="1" x14ac:dyDescent="0.25">
      <c r="B41" s="1" t="s">
        <v>185</v>
      </c>
      <c r="C41" s="10">
        <v>12</v>
      </c>
      <c r="D41" s="10">
        <v>1</v>
      </c>
      <c r="E41" s="10">
        <f t="shared" si="0"/>
        <v>13</v>
      </c>
      <c r="F41" s="10">
        <v>0</v>
      </c>
      <c r="G41" s="10">
        <v>0</v>
      </c>
      <c r="H41" s="10">
        <f t="shared" ref="H41:H43" si="13">E41</f>
        <v>13</v>
      </c>
      <c r="I41" s="10">
        <v>0</v>
      </c>
      <c r="J41" s="10">
        <f t="shared" si="1"/>
        <v>13</v>
      </c>
      <c r="K41" s="10">
        <v>0</v>
      </c>
      <c r="L41" s="10">
        <f>J41</f>
        <v>13</v>
      </c>
      <c r="M41" s="10">
        <v>0</v>
      </c>
      <c r="N41" s="10">
        <v>0</v>
      </c>
      <c r="O41" s="10">
        <f t="shared" si="2"/>
        <v>13</v>
      </c>
      <c r="P41" s="1" t="s">
        <v>27</v>
      </c>
      <c r="Q41" s="1" t="s">
        <v>27</v>
      </c>
      <c r="R41" s="1" t="s">
        <v>198</v>
      </c>
      <c r="S41" s="1" t="s">
        <v>198</v>
      </c>
    </row>
    <row r="42" spans="2:19" ht="21" customHeight="1" x14ac:dyDescent="0.25">
      <c r="B42" s="1" t="s">
        <v>199</v>
      </c>
      <c r="C42" s="10">
        <v>0</v>
      </c>
      <c r="D42" s="10">
        <v>9</v>
      </c>
      <c r="E42" s="10">
        <f t="shared" si="0"/>
        <v>9</v>
      </c>
      <c r="F42" s="10">
        <v>0</v>
      </c>
      <c r="G42" s="10">
        <v>0</v>
      </c>
      <c r="H42" s="10">
        <f t="shared" si="13"/>
        <v>9</v>
      </c>
      <c r="I42" s="10">
        <v>0</v>
      </c>
      <c r="J42" s="10">
        <f t="shared" si="1"/>
        <v>9</v>
      </c>
      <c r="K42" s="10">
        <v>0</v>
      </c>
      <c r="L42" s="10">
        <v>0</v>
      </c>
      <c r="M42" s="10">
        <v>0</v>
      </c>
      <c r="N42" s="10">
        <f t="shared" ref="N42:N49" si="14">J42</f>
        <v>9</v>
      </c>
      <c r="O42" s="10">
        <f t="shared" si="2"/>
        <v>9</v>
      </c>
      <c r="P42" s="1" t="s">
        <v>200</v>
      </c>
      <c r="Q42" s="1" t="s">
        <v>201</v>
      </c>
      <c r="R42" s="1" t="s">
        <v>202</v>
      </c>
      <c r="S42" s="1" t="s">
        <v>202</v>
      </c>
    </row>
    <row r="43" spans="2:19" ht="21" customHeight="1" x14ac:dyDescent="0.25">
      <c r="B43" s="1" t="s">
        <v>199</v>
      </c>
      <c r="C43" s="10">
        <v>3</v>
      </c>
      <c r="D43" s="10">
        <v>9</v>
      </c>
      <c r="E43" s="10">
        <f t="shared" si="0"/>
        <v>12</v>
      </c>
      <c r="F43" s="10">
        <v>0</v>
      </c>
      <c r="G43" s="10">
        <v>0</v>
      </c>
      <c r="H43" s="10">
        <f t="shared" si="13"/>
        <v>12</v>
      </c>
      <c r="I43" s="10">
        <v>0</v>
      </c>
      <c r="J43" s="10">
        <f t="shared" si="1"/>
        <v>12</v>
      </c>
      <c r="K43" s="10">
        <v>0</v>
      </c>
      <c r="L43" s="10">
        <v>0</v>
      </c>
      <c r="M43" s="10">
        <v>0</v>
      </c>
      <c r="N43" s="10">
        <f t="shared" si="14"/>
        <v>12</v>
      </c>
      <c r="O43" s="10">
        <f t="shared" si="2"/>
        <v>12</v>
      </c>
      <c r="P43" s="1" t="s">
        <v>200</v>
      </c>
      <c r="Q43" s="1" t="s">
        <v>201</v>
      </c>
      <c r="R43" s="1" t="s">
        <v>203</v>
      </c>
      <c r="S43" s="1" t="s">
        <v>203</v>
      </c>
    </row>
    <row r="44" spans="2:19" ht="21" customHeight="1" x14ac:dyDescent="0.25">
      <c r="B44" s="1" t="s">
        <v>204</v>
      </c>
      <c r="C44" s="10">
        <v>40</v>
      </c>
      <c r="D44" s="10">
        <v>60</v>
      </c>
      <c r="E44" s="10">
        <f t="shared" si="0"/>
        <v>100</v>
      </c>
      <c r="F44" s="10">
        <v>0</v>
      </c>
      <c r="G44" s="10">
        <f>E44</f>
        <v>100</v>
      </c>
      <c r="H44" s="10">
        <v>0</v>
      </c>
      <c r="I44" s="10">
        <v>0</v>
      </c>
      <c r="J44" s="10">
        <f t="shared" si="1"/>
        <v>100</v>
      </c>
      <c r="K44" s="10">
        <v>0</v>
      </c>
      <c r="L44" s="10">
        <v>0</v>
      </c>
      <c r="M44" s="10">
        <v>0</v>
      </c>
      <c r="N44" s="10">
        <f t="shared" si="14"/>
        <v>100</v>
      </c>
      <c r="O44" s="10">
        <f t="shared" si="2"/>
        <v>100</v>
      </c>
      <c r="P44" s="1" t="s">
        <v>200</v>
      </c>
      <c r="Q44" s="1" t="s">
        <v>201</v>
      </c>
      <c r="R44" s="1" t="s">
        <v>205</v>
      </c>
      <c r="S44" s="1" t="s">
        <v>205</v>
      </c>
    </row>
    <row r="45" spans="2:19" ht="21" customHeight="1" x14ac:dyDescent="0.25">
      <c r="B45" s="1" t="s">
        <v>206</v>
      </c>
      <c r="C45" s="10">
        <v>10</v>
      </c>
      <c r="D45" s="10">
        <v>9</v>
      </c>
      <c r="E45" s="10">
        <f t="shared" si="0"/>
        <v>19</v>
      </c>
      <c r="F45" s="10">
        <v>0</v>
      </c>
      <c r="G45" s="10">
        <v>0</v>
      </c>
      <c r="H45" s="10">
        <f t="shared" ref="H45:H75" si="15">E45</f>
        <v>19</v>
      </c>
      <c r="I45" s="10">
        <v>0</v>
      </c>
      <c r="J45" s="10">
        <f t="shared" si="1"/>
        <v>19</v>
      </c>
      <c r="K45" s="10">
        <v>0</v>
      </c>
      <c r="L45" s="10">
        <v>0</v>
      </c>
      <c r="M45" s="10">
        <v>0</v>
      </c>
      <c r="N45" s="10">
        <f t="shared" si="14"/>
        <v>19</v>
      </c>
      <c r="O45" s="10">
        <f t="shared" si="2"/>
        <v>19</v>
      </c>
      <c r="P45" s="1" t="s">
        <v>200</v>
      </c>
      <c r="Q45" s="1" t="s">
        <v>201</v>
      </c>
      <c r="R45" s="1" t="s">
        <v>207</v>
      </c>
      <c r="S45" s="1" t="s">
        <v>207</v>
      </c>
    </row>
    <row r="46" spans="2:19" ht="21" customHeight="1" x14ac:dyDescent="0.25">
      <c r="B46" s="1" t="s">
        <v>199</v>
      </c>
      <c r="C46" s="10">
        <v>11</v>
      </c>
      <c r="D46" s="10">
        <v>4</v>
      </c>
      <c r="E46" s="10">
        <f t="shared" si="0"/>
        <v>15</v>
      </c>
      <c r="F46" s="10">
        <v>0</v>
      </c>
      <c r="G46" s="10">
        <v>0</v>
      </c>
      <c r="H46" s="10">
        <f t="shared" si="15"/>
        <v>15</v>
      </c>
      <c r="I46" s="10">
        <v>0</v>
      </c>
      <c r="J46" s="10">
        <f t="shared" si="1"/>
        <v>15</v>
      </c>
      <c r="K46" s="10">
        <v>0</v>
      </c>
      <c r="L46" s="10">
        <v>0</v>
      </c>
      <c r="M46" s="10">
        <v>0</v>
      </c>
      <c r="N46" s="10">
        <f t="shared" si="14"/>
        <v>15</v>
      </c>
      <c r="O46" s="10">
        <f t="shared" si="2"/>
        <v>15</v>
      </c>
      <c r="P46" s="1" t="s">
        <v>200</v>
      </c>
      <c r="Q46" s="1" t="s">
        <v>208</v>
      </c>
      <c r="R46" s="1" t="s">
        <v>209</v>
      </c>
      <c r="S46" s="1" t="s">
        <v>209</v>
      </c>
    </row>
    <row r="47" spans="2:19" ht="21" customHeight="1" x14ac:dyDescent="0.25">
      <c r="B47" s="1" t="s">
        <v>210</v>
      </c>
      <c r="C47" s="10">
        <v>0</v>
      </c>
      <c r="D47" s="10">
        <v>30</v>
      </c>
      <c r="E47" s="10">
        <f t="shared" si="0"/>
        <v>30</v>
      </c>
      <c r="F47" s="10">
        <v>0</v>
      </c>
      <c r="G47" s="10">
        <v>0</v>
      </c>
      <c r="H47" s="10">
        <f t="shared" si="15"/>
        <v>30</v>
      </c>
      <c r="I47" s="10">
        <v>0</v>
      </c>
      <c r="J47" s="10">
        <f t="shared" si="1"/>
        <v>30</v>
      </c>
      <c r="K47" s="10">
        <v>0</v>
      </c>
      <c r="L47" s="10">
        <v>0</v>
      </c>
      <c r="M47" s="10">
        <v>0</v>
      </c>
      <c r="N47" s="10">
        <f t="shared" si="14"/>
        <v>30</v>
      </c>
      <c r="O47" s="10">
        <f t="shared" si="2"/>
        <v>30</v>
      </c>
      <c r="P47" s="1" t="s">
        <v>200</v>
      </c>
      <c r="Q47" s="1" t="s">
        <v>201</v>
      </c>
      <c r="R47" s="1" t="s">
        <v>289</v>
      </c>
      <c r="S47" s="1" t="s">
        <v>289</v>
      </c>
    </row>
    <row r="48" spans="2:19" x14ac:dyDescent="0.25">
      <c r="B48" s="1" t="s">
        <v>211</v>
      </c>
      <c r="C48" s="10">
        <v>0</v>
      </c>
      <c r="D48" s="10">
        <v>17</v>
      </c>
      <c r="E48" s="10">
        <f t="shared" si="0"/>
        <v>17</v>
      </c>
      <c r="F48" s="10">
        <v>0</v>
      </c>
      <c r="G48" s="10">
        <v>0</v>
      </c>
      <c r="H48" s="10">
        <f t="shared" si="15"/>
        <v>17</v>
      </c>
      <c r="I48" s="10">
        <v>0</v>
      </c>
      <c r="J48" s="10">
        <f t="shared" si="1"/>
        <v>17</v>
      </c>
      <c r="K48" s="10">
        <v>0</v>
      </c>
      <c r="L48" s="10">
        <v>0</v>
      </c>
      <c r="M48" s="10">
        <v>0</v>
      </c>
      <c r="N48" s="10">
        <f t="shared" si="14"/>
        <v>17</v>
      </c>
      <c r="O48" s="10">
        <f t="shared" si="2"/>
        <v>17</v>
      </c>
      <c r="P48" s="1" t="s">
        <v>200</v>
      </c>
      <c r="Q48" s="1" t="s">
        <v>208</v>
      </c>
      <c r="R48" s="1" t="s">
        <v>212</v>
      </c>
      <c r="S48" s="1" t="s">
        <v>212</v>
      </c>
    </row>
    <row r="49" spans="2:19" x14ac:dyDescent="0.25">
      <c r="B49" s="1" t="s">
        <v>213</v>
      </c>
      <c r="C49" s="10">
        <v>0</v>
      </c>
      <c r="D49" s="10">
        <v>3</v>
      </c>
      <c r="E49" s="10">
        <f t="shared" si="0"/>
        <v>3</v>
      </c>
      <c r="F49" s="10">
        <v>0</v>
      </c>
      <c r="G49" s="10">
        <v>0</v>
      </c>
      <c r="H49" s="10">
        <f t="shared" si="15"/>
        <v>3</v>
      </c>
      <c r="I49" s="10">
        <v>0</v>
      </c>
      <c r="J49" s="10">
        <f t="shared" si="1"/>
        <v>3</v>
      </c>
      <c r="K49" s="10">
        <v>0</v>
      </c>
      <c r="L49" s="10">
        <v>0</v>
      </c>
      <c r="M49" s="10">
        <v>0</v>
      </c>
      <c r="N49" s="10">
        <f t="shared" si="14"/>
        <v>3</v>
      </c>
      <c r="O49" s="10">
        <f t="shared" si="2"/>
        <v>3</v>
      </c>
      <c r="P49" s="1" t="s">
        <v>200</v>
      </c>
      <c r="Q49" s="1" t="s">
        <v>208</v>
      </c>
      <c r="R49" s="1" t="s">
        <v>214</v>
      </c>
      <c r="S49" s="1" t="s">
        <v>214</v>
      </c>
    </row>
    <row r="50" spans="2:19" x14ac:dyDescent="0.25">
      <c r="B50" s="1" t="s">
        <v>191</v>
      </c>
      <c r="C50" s="10">
        <v>8</v>
      </c>
      <c r="D50" s="10">
        <v>0</v>
      </c>
      <c r="E50" s="10">
        <f t="shared" si="0"/>
        <v>8</v>
      </c>
      <c r="F50" s="10">
        <v>0</v>
      </c>
      <c r="G50" s="10">
        <v>0</v>
      </c>
      <c r="H50" s="10">
        <f t="shared" si="15"/>
        <v>8</v>
      </c>
      <c r="I50" s="10">
        <v>0</v>
      </c>
      <c r="J50" s="10">
        <f t="shared" si="1"/>
        <v>8</v>
      </c>
      <c r="K50" s="10">
        <f>J50</f>
        <v>8</v>
      </c>
      <c r="L50" s="10">
        <v>0</v>
      </c>
      <c r="M50" s="10">
        <v>0</v>
      </c>
      <c r="N50" s="10">
        <v>0</v>
      </c>
      <c r="O50" s="10">
        <f t="shared" si="2"/>
        <v>8</v>
      </c>
      <c r="P50" s="1" t="s">
        <v>28</v>
      </c>
      <c r="Q50" s="1" t="s">
        <v>215</v>
      </c>
      <c r="R50" s="1" t="s">
        <v>216</v>
      </c>
      <c r="S50" s="1" t="s">
        <v>216</v>
      </c>
    </row>
    <row r="51" spans="2:19" x14ac:dyDescent="0.25">
      <c r="B51" s="1" t="s">
        <v>290</v>
      </c>
      <c r="C51" s="10">
        <v>4</v>
      </c>
      <c r="D51" s="10">
        <v>4</v>
      </c>
      <c r="E51" s="10">
        <f t="shared" si="0"/>
        <v>8</v>
      </c>
      <c r="F51" s="10">
        <v>0</v>
      </c>
      <c r="G51" s="10">
        <v>0</v>
      </c>
      <c r="H51" s="10">
        <f t="shared" si="15"/>
        <v>8</v>
      </c>
      <c r="I51" s="10">
        <v>0</v>
      </c>
      <c r="J51" s="10">
        <f t="shared" si="1"/>
        <v>8</v>
      </c>
      <c r="K51" s="10">
        <v>0</v>
      </c>
      <c r="L51" s="10">
        <f>J51</f>
        <v>8</v>
      </c>
      <c r="M51" s="10">
        <v>0</v>
      </c>
      <c r="N51" s="10">
        <v>0</v>
      </c>
      <c r="O51" s="10">
        <f t="shared" si="2"/>
        <v>8</v>
      </c>
      <c r="P51" s="1" t="s">
        <v>121</v>
      </c>
      <c r="Q51" s="1" t="s">
        <v>217</v>
      </c>
      <c r="R51" s="1" t="s">
        <v>218</v>
      </c>
      <c r="S51" s="1" t="s">
        <v>218</v>
      </c>
    </row>
    <row r="52" spans="2:19" x14ac:dyDescent="0.25">
      <c r="B52" s="1" t="s">
        <v>185</v>
      </c>
      <c r="C52" s="10">
        <v>4</v>
      </c>
      <c r="D52" s="10">
        <v>11</v>
      </c>
      <c r="E52" s="10">
        <f t="shared" si="0"/>
        <v>15</v>
      </c>
      <c r="F52" s="10">
        <v>0</v>
      </c>
      <c r="G52" s="10">
        <v>0</v>
      </c>
      <c r="H52" s="10">
        <f t="shared" si="15"/>
        <v>15</v>
      </c>
      <c r="I52" s="10">
        <v>0</v>
      </c>
      <c r="J52" s="10">
        <f t="shared" si="1"/>
        <v>15</v>
      </c>
      <c r="K52" s="10">
        <v>0</v>
      </c>
      <c r="L52" s="10">
        <v>0</v>
      </c>
      <c r="M52" s="10">
        <v>0</v>
      </c>
      <c r="N52" s="10">
        <f t="shared" ref="N52:N53" si="16">J52</f>
        <v>15</v>
      </c>
      <c r="O52" s="10">
        <f t="shared" si="2"/>
        <v>15</v>
      </c>
      <c r="P52" s="1" t="s">
        <v>121</v>
      </c>
      <c r="Q52" s="1" t="s">
        <v>219</v>
      </c>
      <c r="R52" s="1" t="s">
        <v>220</v>
      </c>
      <c r="S52" s="1" t="s">
        <v>220</v>
      </c>
    </row>
    <row r="53" spans="2:19" x14ac:dyDescent="0.25">
      <c r="B53" s="1" t="s">
        <v>291</v>
      </c>
      <c r="C53" s="10">
        <v>3</v>
      </c>
      <c r="D53" s="10">
        <v>12</v>
      </c>
      <c r="E53" s="10">
        <f t="shared" si="0"/>
        <v>15</v>
      </c>
      <c r="F53" s="10">
        <v>0</v>
      </c>
      <c r="G53" s="10">
        <v>0</v>
      </c>
      <c r="H53" s="10">
        <f t="shared" si="15"/>
        <v>15</v>
      </c>
      <c r="I53" s="10">
        <v>0</v>
      </c>
      <c r="J53" s="10">
        <f t="shared" si="1"/>
        <v>15</v>
      </c>
      <c r="K53" s="10">
        <v>0</v>
      </c>
      <c r="L53" s="10">
        <v>0</v>
      </c>
      <c r="M53" s="10">
        <v>0</v>
      </c>
      <c r="N53" s="10">
        <f t="shared" si="16"/>
        <v>15</v>
      </c>
      <c r="O53" s="10">
        <f t="shared" si="2"/>
        <v>15</v>
      </c>
      <c r="P53" s="1" t="s">
        <v>121</v>
      </c>
      <c r="Q53" s="1" t="s">
        <v>219</v>
      </c>
      <c r="R53" s="1" t="s">
        <v>221</v>
      </c>
      <c r="S53" s="1" t="s">
        <v>221</v>
      </c>
    </row>
    <row r="54" spans="2:19" x14ac:dyDescent="0.25">
      <c r="B54" s="1" t="s">
        <v>185</v>
      </c>
      <c r="C54" s="10">
        <v>11</v>
      </c>
      <c r="D54" s="10">
        <v>34</v>
      </c>
      <c r="E54" s="10">
        <f t="shared" si="0"/>
        <v>45</v>
      </c>
      <c r="F54" s="10">
        <v>0</v>
      </c>
      <c r="G54" s="10">
        <v>0</v>
      </c>
      <c r="H54" s="10">
        <f t="shared" si="15"/>
        <v>45</v>
      </c>
      <c r="I54" s="10">
        <v>0</v>
      </c>
      <c r="J54" s="10">
        <f t="shared" si="1"/>
        <v>45</v>
      </c>
      <c r="K54" s="10">
        <v>0</v>
      </c>
      <c r="L54" s="10">
        <f>J54</f>
        <v>45</v>
      </c>
      <c r="M54" s="10">
        <v>0</v>
      </c>
      <c r="N54" s="10">
        <v>0</v>
      </c>
      <c r="O54" s="10">
        <f t="shared" si="2"/>
        <v>45</v>
      </c>
      <c r="P54" s="1" t="s">
        <v>121</v>
      </c>
      <c r="Q54" s="1" t="s">
        <v>222</v>
      </c>
      <c r="R54" s="1" t="s">
        <v>223</v>
      </c>
      <c r="S54" s="1" t="s">
        <v>223</v>
      </c>
    </row>
    <row r="55" spans="2:19" x14ac:dyDescent="0.25">
      <c r="B55" s="1" t="s">
        <v>161</v>
      </c>
      <c r="C55" s="10">
        <v>6</v>
      </c>
      <c r="D55" s="10">
        <v>14</v>
      </c>
      <c r="E55" s="10">
        <f t="shared" si="0"/>
        <v>20</v>
      </c>
      <c r="F55" s="10">
        <v>0</v>
      </c>
      <c r="G55" s="10">
        <v>0</v>
      </c>
      <c r="H55" s="10">
        <f t="shared" si="15"/>
        <v>20</v>
      </c>
      <c r="I55" s="10">
        <v>0</v>
      </c>
      <c r="J55" s="10">
        <f t="shared" si="1"/>
        <v>20</v>
      </c>
      <c r="K55" s="10">
        <v>0</v>
      </c>
      <c r="L55" s="10">
        <v>0</v>
      </c>
      <c r="M55" s="10">
        <v>0</v>
      </c>
      <c r="N55" s="10">
        <f t="shared" ref="N55:N58" si="17">J55</f>
        <v>20</v>
      </c>
      <c r="O55" s="10">
        <f t="shared" si="2"/>
        <v>20</v>
      </c>
      <c r="P55" s="1" t="s">
        <v>121</v>
      </c>
      <c r="Q55" s="1" t="s">
        <v>224</v>
      </c>
      <c r="R55" s="1" t="s">
        <v>225</v>
      </c>
      <c r="S55" s="1" t="s">
        <v>225</v>
      </c>
    </row>
    <row r="56" spans="2:19" x14ac:dyDescent="0.25">
      <c r="B56" s="1" t="s">
        <v>161</v>
      </c>
      <c r="C56" s="10">
        <v>1</v>
      </c>
      <c r="D56" s="10">
        <v>14</v>
      </c>
      <c r="E56" s="10">
        <f t="shared" si="0"/>
        <v>15</v>
      </c>
      <c r="F56" s="10">
        <v>0</v>
      </c>
      <c r="G56" s="10">
        <v>0</v>
      </c>
      <c r="H56" s="10">
        <f t="shared" si="15"/>
        <v>15</v>
      </c>
      <c r="I56" s="10">
        <v>0</v>
      </c>
      <c r="J56" s="10">
        <f t="shared" si="1"/>
        <v>15</v>
      </c>
      <c r="K56" s="10">
        <v>0</v>
      </c>
      <c r="L56" s="10">
        <v>0</v>
      </c>
      <c r="M56" s="10">
        <v>0</v>
      </c>
      <c r="N56" s="10">
        <f t="shared" si="17"/>
        <v>15</v>
      </c>
      <c r="O56" s="10">
        <f t="shared" si="2"/>
        <v>15</v>
      </c>
      <c r="P56" s="1" t="s">
        <v>121</v>
      </c>
      <c r="Q56" s="1" t="s">
        <v>224</v>
      </c>
      <c r="R56" s="1" t="s">
        <v>226</v>
      </c>
      <c r="S56" s="1" t="s">
        <v>226</v>
      </c>
    </row>
    <row r="57" spans="2:19" x14ac:dyDescent="0.25">
      <c r="B57" s="1" t="s">
        <v>161</v>
      </c>
      <c r="C57" s="10">
        <v>2</v>
      </c>
      <c r="D57" s="10">
        <v>28</v>
      </c>
      <c r="E57" s="10">
        <f t="shared" si="0"/>
        <v>30</v>
      </c>
      <c r="F57" s="10">
        <v>0</v>
      </c>
      <c r="G57" s="10">
        <v>0</v>
      </c>
      <c r="H57" s="10">
        <f t="shared" si="15"/>
        <v>30</v>
      </c>
      <c r="I57" s="10">
        <v>0</v>
      </c>
      <c r="J57" s="10">
        <f t="shared" si="1"/>
        <v>30</v>
      </c>
      <c r="K57" s="10">
        <v>0</v>
      </c>
      <c r="L57" s="10">
        <v>0</v>
      </c>
      <c r="M57" s="10">
        <v>0</v>
      </c>
      <c r="N57" s="10">
        <f t="shared" si="17"/>
        <v>30</v>
      </c>
      <c r="O57" s="10">
        <f t="shared" si="2"/>
        <v>30</v>
      </c>
      <c r="P57" s="1" t="s">
        <v>121</v>
      </c>
      <c r="Q57" s="1" t="s">
        <v>224</v>
      </c>
      <c r="R57" s="1" t="s">
        <v>227</v>
      </c>
      <c r="S57" s="1" t="s">
        <v>227</v>
      </c>
    </row>
    <row r="58" spans="2:19" x14ac:dyDescent="0.25">
      <c r="B58" s="1" t="s">
        <v>228</v>
      </c>
      <c r="C58" s="10">
        <v>40</v>
      </c>
      <c r="D58" s="10">
        <v>25</v>
      </c>
      <c r="E58" s="10">
        <f t="shared" si="0"/>
        <v>65</v>
      </c>
      <c r="F58" s="10">
        <v>0</v>
      </c>
      <c r="G58" s="10">
        <v>0</v>
      </c>
      <c r="H58" s="10">
        <f t="shared" si="15"/>
        <v>65</v>
      </c>
      <c r="I58" s="10">
        <v>0</v>
      </c>
      <c r="J58" s="10">
        <f t="shared" si="1"/>
        <v>65</v>
      </c>
      <c r="K58" s="10">
        <v>0</v>
      </c>
      <c r="L58" s="10">
        <v>0</v>
      </c>
      <c r="M58" s="10">
        <v>0</v>
      </c>
      <c r="N58" s="10">
        <f t="shared" si="17"/>
        <v>65</v>
      </c>
      <c r="O58" s="10">
        <f t="shared" si="2"/>
        <v>65</v>
      </c>
      <c r="P58" s="1" t="s">
        <v>121</v>
      </c>
      <c r="Q58" s="1" t="s">
        <v>229</v>
      </c>
      <c r="R58" s="1" t="s">
        <v>230</v>
      </c>
      <c r="S58" s="1" t="s">
        <v>230</v>
      </c>
    </row>
    <row r="59" spans="2:19" x14ac:dyDescent="0.25">
      <c r="B59" s="1" t="s">
        <v>231</v>
      </c>
      <c r="C59" s="10">
        <v>4</v>
      </c>
      <c r="D59" s="10">
        <v>25</v>
      </c>
      <c r="E59" s="10">
        <f t="shared" si="0"/>
        <v>29</v>
      </c>
      <c r="F59" s="10">
        <v>0</v>
      </c>
      <c r="G59" s="10">
        <v>0</v>
      </c>
      <c r="H59" s="10">
        <f t="shared" si="15"/>
        <v>29</v>
      </c>
      <c r="I59" s="10">
        <v>0</v>
      </c>
      <c r="J59" s="10">
        <f t="shared" si="1"/>
        <v>29</v>
      </c>
      <c r="K59" s="10">
        <f t="shared" ref="K59:K66" si="18">J59</f>
        <v>29</v>
      </c>
      <c r="L59" s="10">
        <v>0</v>
      </c>
      <c r="M59" s="10">
        <v>0</v>
      </c>
      <c r="N59" s="10">
        <v>0</v>
      </c>
      <c r="O59" s="10">
        <f t="shared" si="2"/>
        <v>29</v>
      </c>
      <c r="P59" s="1" t="s">
        <v>29</v>
      </c>
      <c r="Q59" s="1" t="s">
        <v>232</v>
      </c>
      <c r="R59" s="1" t="s">
        <v>292</v>
      </c>
      <c r="S59" s="1" t="s">
        <v>292</v>
      </c>
    </row>
    <row r="60" spans="2:19" x14ac:dyDescent="0.25">
      <c r="B60" s="1" t="s">
        <v>293</v>
      </c>
      <c r="C60" s="10">
        <v>2</v>
      </c>
      <c r="D60" s="10">
        <v>12</v>
      </c>
      <c r="E60" s="10">
        <f t="shared" si="0"/>
        <v>14</v>
      </c>
      <c r="F60" s="10">
        <v>0</v>
      </c>
      <c r="G60" s="10">
        <v>0</v>
      </c>
      <c r="H60" s="10">
        <f t="shared" si="15"/>
        <v>14</v>
      </c>
      <c r="I60" s="10">
        <v>0</v>
      </c>
      <c r="J60" s="10">
        <f t="shared" si="1"/>
        <v>14</v>
      </c>
      <c r="K60" s="10">
        <f t="shared" si="18"/>
        <v>14</v>
      </c>
      <c r="L60" s="10">
        <v>0</v>
      </c>
      <c r="M60" s="10">
        <v>0</v>
      </c>
      <c r="N60" s="10">
        <v>0</v>
      </c>
      <c r="O60" s="10">
        <f t="shared" si="2"/>
        <v>14</v>
      </c>
      <c r="P60" s="1" t="s">
        <v>29</v>
      </c>
      <c r="Q60" s="1" t="s">
        <v>120</v>
      </c>
      <c r="R60" s="1" t="s">
        <v>233</v>
      </c>
      <c r="S60" s="1" t="s">
        <v>233</v>
      </c>
    </row>
    <row r="61" spans="2:19" x14ac:dyDescent="0.25">
      <c r="B61" s="1" t="s">
        <v>193</v>
      </c>
      <c r="C61" s="10">
        <v>28</v>
      </c>
      <c r="D61" s="10">
        <v>2</v>
      </c>
      <c r="E61" s="10">
        <f t="shared" si="0"/>
        <v>30</v>
      </c>
      <c r="F61" s="10">
        <v>0</v>
      </c>
      <c r="G61" s="10">
        <v>0</v>
      </c>
      <c r="H61" s="10">
        <f t="shared" si="15"/>
        <v>30</v>
      </c>
      <c r="I61" s="10">
        <v>0</v>
      </c>
      <c r="J61" s="10">
        <f t="shared" si="1"/>
        <v>30</v>
      </c>
      <c r="K61" s="10">
        <f t="shared" si="18"/>
        <v>30</v>
      </c>
      <c r="L61" s="10">
        <v>0</v>
      </c>
      <c r="M61" s="10">
        <v>0</v>
      </c>
      <c r="N61" s="10">
        <v>0</v>
      </c>
      <c r="O61" s="10">
        <f t="shared" si="2"/>
        <v>30</v>
      </c>
      <c r="P61" s="1" t="s">
        <v>29</v>
      </c>
      <c r="Q61" s="1" t="s">
        <v>120</v>
      </c>
      <c r="R61" s="1" t="s">
        <v>234</v>
      </c>
      <c r="S61" s="1" t="s">
        <v>234</v>
      </c>
    </row>
    <row r="62" spans="2:19" x14ac:dyDescent="0.25">
      <c r="B62" s="1" t="s">
        <v>161</v>
      </c>
      <c r="C62" s="10">
        <v>6</v>
      </c>
      <c r="D62" s="10">
        <v>0</v>
      </c>
      <c r="E62" s="10">
        <f t="shared" si="0"/>
        <v>6</v>
      </c>
      <c r="F62" s="10">
        <v>0</v>
      </c>
      <c r="G62" s="10">
        <v>0</v>
      </c>
      <c r="H62" s="10">
        <f t="shared" si="15"/>
        <v>6</v>
      </c>
      <c r="I62" s="10">
        <v>0</v>
      </c>
      <c r="J62" s="10">
        <f t="shared" si="1"/>
        <v>6</v>
      </c>
      <c r="K62" s="10">
        <f t="shared" si="18"/>
        <v>6</v>
      </c>
      <c r="L62" s="10">
        <v>0</v>
      </c>
      <c r="M62" s="10">
        <v>0</v>
      </c>
      <c r="N62" s="10">
        <v>0</v>
      </c>
      <c r="O62" s="10">
        <f t="shared" si="2"/>
        <v>6</v>
      </c>
      <c r="P62" s="1" t="s">
        <v>29</v>
      </c>
      <c r="Q62" s="1" t="s">
        <v>120</v>
      </c>
      <c r="R62" s="1" t="s">
        <v>235</v>
      </c>
      <c r="S62" s="1" t="s">
        <v>235</v>
      </c>
    </row>
    <row r="63" spans="2:19" x14ac:dyDescent="0.25">
      <c r="B63" s="1" t="s">
        <v>236</v>
      </c>
      <c r="C63" s="10">
        <v>6</v>
      </c>
      <c r="D63" s="10">
        <v>0</v>
      </c>
      <c r="E63" s="10">
        <f t="shared" si="0"/>
        <v>6</v>
      </c>
      <c r="F63" s="10">
        <v>0</v>
      </c>
      <c r="G63" s="10">
        <v>0</v>
      </c>
      <c r="H63" s="10">
        <f t="shared" si="15"/>
        <v>6</v>
      </c>
      <c r="I63" s="10">
        <v>0</v>
      </c>
      <c r="J63" s="10">
        <f t="shared" si="1"/>
        <v>6</v>
      </c>
      <c r="K63" s="10">
        <f t="shared" si="18"/>
        <v>6</v>
      </c>
      <c r="L63" s="10">
        <v>0</v>
      </c>
      <c r="M63" s="10">
        <v>0</v>
      </c>
      <c r="N63" s="10">
        <v>0</v>
      </c>
      <c r="O63" s="10">
        <f t="shared" si="2"/>
        <v>6</v>
      </c>
      <c r="P63" s="1" t="s">
        <v>29</v>
      </c>
      <c r="Q63" s="1" t="s">
        <v>120</v>
      </c>
      <c r="R63" s="1" t="s">
        <v>237</v>
      </c>
      <c r="S63" s="1" t="s">
        <v>237</v>
      </c>
    </row>
    <row r="64" spans="2:19" x14ac:dyDescent="0.25">
      <c r="B64" s="1" t="s">
        <v>161</v>
      </c>
      <c r="C64" s="10">
        <v>14</v>
      </c>
      <c r="D64" s="10">
        <v>0</v>
      </c>
      <c r="E64" s="10">
        <f t="shared" si="0"/>
        <v>14</v>
      </c>
      <c r="F64" s="10">
        <v>0</v>
      </c>
      <c r="G64" s="10">
        <v>0</v>
      </c>
      <c r="H64" s="10">
        <f t="shared" si="15"/>
        <v>14</v>
      </c>
      <c r="I64" s="10">
        <v>0</v>
      </c>
      <c r="J64" s="10">
        <f t="shared" si="1"/>
        <v>14</v>
      </c>
      <c r="K64" s="10">
        <f t="shared" si="18"/>
        <v>14</v>
      </c>
      <c r="L64" s="10">
        <v>0</v>
      </c>
      <c r="M64" s="10">
        <v>0</v>
      </c>
      <c r="N64" s="10">
        <v>0</v>
      </c>
      <c r="O64" s="10">
        <f t="shared" si="2"/>
        <v>14</v>
      </c>
      <c r="P64" s="1" t="s">
        <v>29</v>
      </c>
      <c r="Q64" s="1" t="s">
        <v>238</v>
      </c>
      <c r="R64" s="1" t="s">
        <v>239</v>
      </c>
      <c r="S64" s="1" t="s">
        <v>239</v>
      </c>
    </row>
    <row r="65" spans="2:19" x14ac:dyDescent="0.25">
      <c r="B65" s="1" t="s">
        <v>240</v>
      </c>
      <c r="C65" s="10">
        <v>4</v>
      </c>
      <c r="D65" s="10">
        <v>25</v>
      </c>
      <c r="E65" s="10">
        <f t="shared" si="0"/>
        <v>29</v>
      </c>
      <c r="F65" s="10">
        <v>0</v>
      </c>
      <c r="G65" s="10">
        <v>0</v>
      </c>
      <c r="H65" s="10">
        <f t="shared" si="15"/>
        <v>29</v>
      </c>
      <c r="I65" s="10">
        <v>0</v>
      </c>
      <c r="J65" s="10">
        <f t="shared" si="1"/>
        <v>29</v>
      </c>
      <c r="K65" s="10">
        <f t="shared" si="18"/>
        <v>29</v>
      </c>
      <c r="L65" s="10">
        <v>0</v>
      </c>
      <c r="M65" s="10">
        <v>0</v>
      </c>
      <c r="N65" s="10">
        <v>0</v>
      </c>
      <c r="O65" s="10">
        <f t="shared" si="2"/>
        <v>29</v>
      </c>
      <c r="P65" s="1" t="s">
        <v>29</v>
      </c>
      <c r="Q65" s="1" t="s">
        <v>120</v>
      </c>
      <c r="R65" s="1" t="s">
        <v>241</v>
      </c>
      <c r="S65" s="1" t="s">
        <v>241</v>
      </c>
    </row>
    <row r="66" spans="2:19" x14ac:dyDescent="0.25">
      <c r="B66" s="1" t="s">
        <v>161</v>
      </c>
      <c r="C66" s="10">
        <v>29</v>
      </c>
      <c r="D66" s="10">
        <v>1</v>
      </c>
      <c r="E66" s="10">
        <f t="shared" si="0"/>
        <v>30</v>
      </c>
      <c r="F66" s="10">
        <v>0</v>
      </c>
      <c r="G66" s="10">
        <v>0</v>
      </c>
      <c r="H66" s="10">
        <f t="shared" si="15"/>
        <v>30</v>
      </c>
      <c r="I66" s="10">
        <v>0</v>
      </c>
      <c r="J66" s="10">
        <f t="shared" si="1"/>
        <v>30</v>
      </c>
      <c r="K66" s="10">
        <f t="shared" si="18"/>
        <v>30</v>
      </c>
      <c r="L66" s="10">
        <v>0</v>
      </c>
      <c r="M66" s="10">
        <v>0</v>
      </c>
      <c r="N66" s="10">
        <v>0</v>
      </c>
      <c r="O66" s="10">
        <f t="shared" si="2"/>
        <v>30</v>
      </c>
      <c r="P66" s="1" t="s">
        <v>29</v>
      </c>
      <c r="Q66" s="1" t="s">
        <v>120</v>
      </c>
      <c r="R66" s="1" t="s">
        <v>242</v>
      </c>
      <c r="S66" s="1" t="s">
        <v>242</v>
      </c>
    </row>
    <row r="67" spans="2:19" x14ac:dyDescent="0.25">
      <c r="B67" s="1" t="s">
        <v>185</v>
      </c>
      <c r="C67" s="10">
        <v>4</v>
      </c>
      <c r="D67" s="10">
        <v>11</v>
      </c>
      <c r="E67" s="10">
        <f t="shared" si="0"/>
        <v>15</v>
      </c>
      <c r="F67" s="10">
        <v>0</v>
      </c>
      <c r="G67" s="10">
        <v>0</v>
      </c>
      <c r="H67" s="10">
        <f t="shared" si="15"/>
        <v>15</v>
      </c>
      <c r="I67" s="10">
        <v>0</v>
      </c>
      <c r="J67" s="10">
        <f t="shared" si="1"/>
        <v>15</v>
      </c>
      <c r="K67" s="10">
        <v>0</v>
      </c>
      <c r="L67" s="10">
        <v>0</v>
      </c>
      <c r="M67" s="10">
        <v>0</v>
      </c>
      <c r="N67" s="10">
        <f t="shared" ref="N67:N75" si="19">J67</f>
        <v>15</v>
      </c>
      <c r="O67" s="10">
        <f t="shared" si="2"/>
        <v>15</v>
      </c>
      <c r="P67" s="1" t="s">
        <v>30</v>
      </c>
      <c r="Q67" s="1" t="s">
        <v>115</v>
      </c>
      <c r="R67" s="1" t="s">
        <v>243</v>
      </c>
      <c r="S67" s="1" t="s">
        <v>243</v>
      </c>
    </row>
    <row r="68" spans="2:19" x14ac:dyDescent="0.25">
      <c r="B68" s="1" t="s">
        <v>185</v>
      </c>
      <c r="C68" s="10">
        <v>0</v>
      </c>
      <c r="D68" s="10">
        <v>30</v>
      </c>
      <c r="E68" s="10">
        <f t="shared" si="0"/>
        <v>30</v>
      </c>
      <c r="F68" s="10">
        <v>0</v>
      </c>
      <c r="G68" s="10">
        <v>0</v>
      </c>
      <c r="H68" s="10">
        <f t="shared" si="15"/>
        <v>30</v>
      </c>
      <c r="I68" s="10">
        <v>0</v>
      </c>
      <c r="J68" s="10">
        <f t="shared" si="1"/>
        <v>30</v>
      </c>
      <c r="K68" s="10">
        <v>0</v>
      </c>
      <c r="L68" s="10">
        <v>0</v>
      </c>
      <c r="M68" s="10">
        <v>0</v>
      </c>
      <c r="N68" s="10">
        <f t="shared" si="19"/>
        <v>30</v>
      </c>
      <c r="O68" s="10">
        <f t="shared" si="2"/>
        <v>30</v>
      </c>
      <c r="P68" s="1" t="s">
        <v>30</v>
      </c>
      <c r="Q68" s="1" t="s">
        <v>244</v>
      </c>
      <c r="R68" s="1" t="s">
        <v>245</v>
      </c>
      <c r="S68" s="1" t="s">
        <v>245</v>
      </c>
    </row>
    <row r="69" spans="2:19" x14ac:dyDescent="0.25">
      <c r="B69" s="1" t="s">
        <v>185</v>
      </c>
      <c r="C69" s="10">
        <v>4</v>
      </c>
      <c r="D69" s="10">
        <v>9</v>
      </c>
      <c r="E69" s="10">
        <f t="shared" si="0"/>
        <v>13</v>
      </c>
      <c r="F69" s="10">
        <v>0</v>
      </c>
      <c r="G69" s="10">
        <v>0</v>
      </c>
      <c r="H69" s="10">
        <f t="shared" si="15"/>
        <v>13</v>
      </c>
      <c r="I69" s="10">
        <v>0</v>
      </c>
      <c r="J69" s="10">
        <f t="shared" si="1"/>
        <v>13</v>
      </c>
      <c r="K69" s="10">
        <v>0</v>
      </c>
      <c r="L69" s="10">
        <v>0</v>
      </c>
      <c r="M69" s="10">
        <v>0</v>
      </c>
      <c r="N69" s="10">
        <f t="shared" si="19"/>
        <v>13</v>
      </c>
      <c r="O69" s="10">
        <f t="shared" si="2"/>
        <v>13</v>
      </c>
      <c r="P69" s="1" t="s">
        <v>30</v>
      </c>
      <c r="Q69" s="1" t="s">
        <v>246</v>
      </c>
      <c r="R69" s="1" t="s">
        <v>294</v>
      </c>
      <c r="S69" s="1" t="s">
        <v>294</v>
      </c>
    </row>
    <row r="70" spans="2:19" x14ac:dyDescent="0.25">
      <c r="B70" s="1" t="s">
        <v>185</v>
      </c>
      <c r="C70" s="10">
        <v>9</v>
      </c>
      <c r="D70" s="10">
        <v>15</v>
      </c>
      <c r="E70" s="10">
        <f t="shared" ref="E70:E115" si="20">SUM(C70:D70)</f>
        <v>24</v>
      </c>
      <c r="F70" s="10">
        <v>0</v>
      </c>
      <c r="G70" s="10">
        <v>0</v>
      </c>
      <c r="H70" s="10">
        <f t="shared" si="15"/>
        <v>24</v>
      </c>
      <c r="I70" s="10">
        <v>0</v>
      </c>
      <c r="J70" s="10">
        <f t="shared" ref="J70:J115" si="21">SUM(F70:I70)</f>
        <v>24</v>
      </c>
      <c r="K70" s="10">
        <v>0</v>
      </c>
      <c r="L70" s="10">
        <v>0</v>
      </c>
      <c r="M70" s="10">
        <v>0</v>
      </c>
      <c r="N70" s="10">
        <f t="shared" si="19"/>
        <v>24</v>
      </c>
      <c r="O70" s="10">
        <f t="shared" ref="O70:O115" si="22">SUM(K70:N70)</f>
        <v>24</v>
      </c>
      <c r="P70" s="1" t="s">
        <v>30</v>
      </c>
      <c r="Q70" s="1" t="s">
        <v>115</v>
      </c>
      <c r="R70" s="1" t="s">
        <v>247</v>
      </c>
      <c r="S70" s="1" t="s">
        <v>247</v>
      </c>
    </row>
    <row r="71" spans="2:19" x14ac:dyDescent="0.25">
      <c r="B71" s="1" t="s">
        <v>191</v>
      </c>
      <c r="C71" s="10">
        <v>9</v>
      </c>
      <c r="D71" s="10">
        <v>15</v>
      </c>
      <c r="E71" s="10">
        <f t="shared" si="20"/>
        <v>24</v>
      </c>
      <c r="F71" s="10">
        <v>0</v>
      </c>
      <c r="G71" s="10">
        <v>0</v>
      </c>
      <c r="H71" s="10">
        <f t="shared" si="15"/>
        <v>24</v>
      </c>
      <c r="I71" s="10">
        <v>0</v>
      </c>
      <c r="J71" s="10">
        <f t="shared" si="21"/>
        <v>24</v>
      </c>
      <c r="K71" s="10">
        <v>0</v>
      </c>
      <c r="L71" s="10">
        <v>0</v>
      </c>
      <c r="M71" s="10">
        <v>0</v>
      </c>
      <c r="N71" s="10">
        <f t="shared" si="19"/>
        <v>24</v>
      </c>
      <c r="O71" s="10">
        <f t="shared" si="22"/>
        <v>24</v>
      </c>
      <c r="P71" s="1" t="s">
        <v>30</v>
      </c>
      <c r="Q71" s="1" t="s">
        <v>115</v>
      </c>
      <c r="R71" s="1" t="s">
        <v>247</v>
      </c>
      <c r="S71" s="1" t="s">
        <v>247</v>
      </c>
    </row>
    <row r="72" spans="2:19" x14ac:dyDescent="0.25">
      <c r="B72" s="1" t="s">
        <v>185</v>
      </c>
      <c r="C72" s="10">
        <v>0</v>
      </c>
      <c r="D72" s="10">
        <v>25</v>
      </c>
      <c r="E72" s="10">
        <f t="shared" si="20"/>
        <v>25</v>
      </c>
      <c r="F72" s="10">
        <v>0</v>
      </c>
      <c r="G72" s="10">
        <v>0</v>
      </c>
      <c r="H72" s="10">
        <f t="shared" si="15"/>
        <v>25</v>
      </c>
      <c r="I72" s="10">
        <v>0</v>
      </c>
      <c r="J72" s="10">
        <f t="shared" si="21"/>
        <v>25</v>
      </c>
      <c r="K72" s="10">
        <v>0</v>
      </c>
      <c r="L72" s="10">
        <v>0</v>
      </c>
      <c r="M72" s="10">
        <v>0</v>
      </c>
      <c r="N72" s="10">
        <f t="shared" si="19"/>
        <v>25</v>
      </c>
      <c r="O72" s="10">
        <f t="shared" si="22"/>
        <v>25</v>
      </c>
      <c r="P72" s="1" t="s">
        <v>30</v>
      </c>
      <c r="Q72" s="1" t="s">
        <v>115</v>
      </c>
      <c r="R72" s="1" t="s">
        <v>248</v>
      </c>
      <c r="S72" s="1" t="s">
        <v>248</v>
      </c>
    </row>
    <row r="73" spans="2:19" x14ac:dyDescent="0.25">
      <c r="B73" s="1" t="s">
        <v>191</v>
      </c>
      <c r="C73" s="10">
        <v>0</v>
      </c>
      <c r="D73" s="10">
        <v>25</v>
      </c>
      <c r="E73" s="10">
        <f t="shared" si="20"/>
        <v>25</v>
      </c>
      <c r="F73" s="10">
        <v>0</v>
      </c>
      <c r="G73" s="10">
        <v>0</v>
      </c>
      <c r="H73" s="10">
        <f t="shared" si="15"/>
        <v>25</v>
      </c>
      <c r="I73" s="10">
        <v>0</v>
      </c>
      <c r="J73" s="10">
        <f t="shared" si="21"/>
        <v>25</v>
      </c>
      <c r="K73" s="10">
        <v>0</v>
      </c>
      <c r="L73" s="10">
        <v>0</v>
      </c>
      <c r="M73" s="10">
        <v>0</v>
      </c>
      <c r="N73" s="10">
        <f t="shared" si="19"/>
        <v>25</v>
      </c>
      <c r="O73" s="10">
        <f t="shared" si="22"/>
        <v>25</v>
      </c>
      <c r="P73" s="1" t="s">
        <v>30</v>
      </c>
      <c r="Q73" s="1" t="s">
        <v>115</v>
      </c>
      <c r="R73" s="1" t="s">
        <v>249</v>
      </c>
      <c r="S73" s="1" t="s">
        <v>249</v>
      </c>
    </row>
    <row r="74" spans="2:19" x14ac:dyDescent="0.25">
      <c r="B74" s="1" t="s">
        <v>185</v>
      </c>
      <c r="C74" s="10">
        <v>5</v>
      </c>
      <c r="D74" s="10">
        <v>11</v>
      </c>
      <c r="E74" s="10">
        <f t="shared" si="20"/>
        <v>16</v>
      </c>
      <c r="F74" s="10">
        <v>0</v>
      </c>
      <c r="G74" s="10">
        <v>0</v>
      </c>
      <c r="H74" s="10">
        <f t="shared" si="15"/>
        <v>16</v>
      </c>
      <c r="I74" s="10">
        <v>0</v>
      </c>
      <c r="J74" s="10">
        <f t="shared" si="21"/>
        <v>16</v>
      </c>
      <c r="K74" s="10">
        <v>0</v>
      </c>
      <c r="L74" s="10">
        <v>0</v>
      </c>
      <c r="M74" s="10">
        <v>0</v>
      </c>
      <c r="N74" s="10">
        <f t="shared" si="19"/>
        <v>16</v>
      </c>
      <c r="O74" s="10">
        <f t="shared" si="22"/>
        <v>16</v>
      </c>
      <c r="P74" s="1" t="s">
        <v>30</v>
      </c>
      <c r="Q74" s="1" t="s">
        <v>115</v>
      </c>
      <c r="R74" s="1" t="s">
        <v>250</v>
      </c>
      <c r="S74" s="1" t="s">
        <v>250</v>
      </c>
    </row>
    <row r="75" spans="2:19" x14ac:dyDescent="0.25">
      <c r="B75" s="1" t="s">
        <v>191</v>
      </c>
      <c r="C75" s="10">
        <v>5</v>
      </c>
      <c r="D75" s="10">
        <v>11</v>
      </c>
      <c r="E75" s="10">
        <f t="shared" si="20"/>
        <v>16</v>
      </c>
      <c r="F75" s="10">
        <v>0</v>
      </c>
      <c r="G75" s="10">
        <v>0</v>
      </c>
      <c r="H75" s="10">
        <f t="shared" si="15"/>
        <v>16</v>
      </c>
      <c r="I75" s="10">
        <v>0</v>
      </c>
      <c r="J75" s="10">
        <f t="shared" si="21"/>
        <v>16</v>
      </c>
      <c r="K75" s="10">
        <v>0</v>
      </c>
      <c r="L75" s="10">
        <v>0</v>
      </c>
      <c r="M75" s="10">
        <v>0</v>
      </c>
      <c r="N75" s="10">
        <f t="shared" si="19"/>
        <v>16</v>
      </c>
      <c r="O75" s="10">
        <f t="shared" si="22"/>
        <v>16</v>
      </c>
      <c r="P75" s="1" t="s">
        <v>30</v>
      </c>
      <c r="Q75" s="1" t="s">
        <v>115</v>
      </c>
      <c r="R75" s="1" t="s">
        <v>250</v>
      </c>
      <c r="S75" s="1" t="s">
        <v>250</v>
      </c>
    </row>
    <row r="76" spans="2:19" x14ac:dyDescent="0.25">
      <c r="B76" s="69" t="s">
        <v>251</v>
      </c>
      <c r="C76" s="21">
        <v>2</v>
      </c>
      <c r="D76" s="21">
        <v>7</v>
      </c>
      <c r="E76" s="10">
        <f t="shared" si="20"/>
        <v>9</v>
      </c>
      <c r="F76" s="21">
        <v>0</v>
      </c>
      <c r="G76" s="21">
        <v>3</v>
      </c>
      <c r="H76" s="21">
        <v>4</v>
      </c>
      <c r="I76" s="21">
        <v>2</v>
      </c>
      <c r="J76" s="10">
        <f t="shared" si="21"/>
        <v>9</v>
      </c>
      <c r="K76" s="10">
        <v>0</v>
      </c>
      <c r="L76" s="10">
        <v>0</v>
      </c>
      <c r="M76" s="10">
        <v>0</v>
      </c>
      <c r="N76" s="10">
        <v>9</v>
      </c>
      <c r="O76" s="10">
        <f t="shared" si="22"/>
        <v>9</v>
      </c>
      <c r="P76" s="70" t="s">
        <v>22</v>
      </c>
      <c r="Q76" s="70" t="s">
        <v>118</v>
      </c>
      <c r="R76" s="70" t="s">
        <v>252</v>
      </c>
      <c r="S76" s="70" t="s">
        <v>252</v>
      </c>
    </row>
    <row r="77" spans="2:19" x14ac:dyDescent="0.25">
      <c r="B77" s="69" t="s">
        <v>251</v>
      </c>
      <c r="C77" s="21">
        <v>6</v>
      </c>
      <c r="D77" s="21">
        <v>2</v>
      </c>
      <c r="E77" s="10">
        <f t="shared" si="20"/>
        <v>8</v>
      </c>
      <c r="F77" s="21">
        <v>0</v>
      </c>
      <c r="G77" s="21">
        <v>1</v>
      </c>
      <c r="H77" s="21">
        <v>6</v>
      </c>
      <c r="I77" s="21">
        <v>1</v>
      </c>
      <c r="J77" s="10">
        <f t="shared" si="21"/>
        <v>8</v>
      </c>
      <c r="K77" s="10">
        <v>0</v>
      </c>
      <c r="L77" s="10">
        <v>0</v>
      </c>
      <c r="M77" s="10">
        <v>0</v>
      </c>
      <c r="N77" s="10">
        <v>8</v>
      </c>
      <c r="O77" s="10">
        <f t="shared" si="22"/>
        <v>8</v>
      </c>
      <c r="P77" s="70" t="s">
        <v>200</v>
      </c>
      <c r="Q77" s="70" t="s">
        <v>208</v>
      </c>
      <c r="R77" s="70" t="s">
        <v>253</v>
      </c>
      <c r="S77" s="70" t="s">
        <v>253</v>
      </c>
    </row>
    <row r="78" spans="2:19" x14ac:dyDescent="0.25">
      <c r="B78" s="69" t="s">
        <v>251</v>
      </c>
      <c r="C78" s="21">
        <v>1</v>
      </c>
      <c r="D78" s="21">
        <v>7</v>
      </c>
      <c r="E78" s="10">
        <f t="shared" si="20"/>
        <v>8</v>
      </c>
      <c r="F78" s="21">
        <v>0</v>
      </c>
      <c r="G78" s="21">
        <v>0</v>
      </c>
      <c r="H78" s="21">
        <v>8</v>
      </c>
      <c r="I78" s="21">
        <v>0</v>
      </c>
      <c r="J78" s="10">
        <f t="shared" si="21"/>
        <v>8</v>
      </c>
      <c r="K78" s="10">
        <v>0</v>
      </c>
      <c r="L78" s="10">
        <v>0</v>
      </c>
      <c r="M78" s="10">
        <v>0</v>
      </c>
      <c r="N78" s="10">
        <v>8</v>
      </c>
      <c r="O78" s="10">
        <f t="shared" si="22"/>
        <v>8</v>
      </c>
      <c r="P78" s="70" t="s">
        <v>121</v>
      </c>
      <c r="Q78" s="70" t="s">
        <v>219</v>
      </c>
      <c r="R78" s="70" t="s">
        <v>254</v>
      </c>
      <c r="S78" s="70" t="s">
        <v>254</v>
      </c>
    </row>
    <row r="79" spans="2:19" x14ac:dyDescent="0.25">
      <c r="B79" s="69" t="s">
        <v>251</v>
      </c>
      <c r="C79" s="21">
        <v>4</v>
      </c>
      <c r="D79" s="21">
        <v>1</v>
      </c>
      <c r="E79" s="10">
        <f t="shared" si="20"/>
        <v>5</v>
      </c>
      <c r="F79" s="21">
        <v>0</v>
      </c>
      <c r="G79" s="21">
        <v>0</v>
      </c>
      <c r="H79" s="21">
        <v>4</v>
      </c>
      <c r="I79" s="21">
        <v>1</v>
      </c>
      <c r="J79" s="10">
        <f t="shared" si="21"/>
        <v>5</v>
      </c>
      <c r="K79" s="10">
        <v>0</v>
      </c>
      <c r="L79" s="10">
        <v>0</v>
      </c>
      <c r="M79" s="10">
        <v>0</v>
      </c>
      <c r="N79" s="10">
        <v>5</v>
      </c>
      <c r="O79" s="10">
        <f t="shared" si="22"/>
        <v>5</v>
      </c>
      <c r="P79" s="70" t="s">
        <v>200</v>
      </c>
      <c r="Q79" s="70" t="s">
        <v>208</v>
      </c>
      <c r="R79" s="70" t="s">
        <v>255</v>
      </c>
      <c r="S79" s="70" t="s">
        <v>255</v>
      </c>
    </row>
    <row r="80" spans="2:19" x14ac:dyDescent="0.25">
      <c r="B80" s="69" t="s">
        <v>251</v>
      </c>
      <c r="C80" s="21">
        <v>1</v>
      </c>
      <c r="D80" s="21">
        <v>6</v>
      </c>
      <c r="E80" s="10">
        <f t="shared" si="20"/>
        <v>7</v>
      </c>
      <c r="F80" s="21">
        <v>0</v>
      </c>
      <c r="G80" s="21">
        <v>2</v>
      </c>
      <c r="H80" s="21">
        <v>5</v>
      </c>
      <c r="I80" s="21">
        <v>0</v>
      </c>
      <c r="J80" s="10">
        <f t="shared" si="21"/>
        <v>7</v>
      </c>
      <c r="K80" s="10">
        <v>0</v>
      </c>
      <c r="L80" s="10">
        <v>0</v>
      </c>
      <c r="M80" s="10">
        <v>0</v>
      </c>
      <c r="N80" s="10">
        <v>7</v>
      </c>
      <c r="O80" s="10">
        <f t="shared" si="22"/>
        <v>7</v>
      </c>
      <c r="P80" s="70" t="s">
        <v>30</v>
      </c>
      <c r="Q80" s="70" t="s">
        <v>115</v>
      </c>
      <c r="R80" s="70" t="s">
        <v>256</v>
      </c>
      <c r="S80" s="70" t="s">
        <v>256</v>
      </c>
    </row>
    <row r="81" spans="2:19" x14ac:dyDescent="0.25">
      <c r="B81" s="69" t="s">
        <v>251</v>
      </c>
      <c r="C81" s="21">
        <v>5</v>
      </c>
      <c r="D81" s="21">
        <v>5</v>
      </c>
      <c r="E81" s="10">
        <f t="shared" si="20"/>
        <v>10</v>
      </c>
      <c r="F81" s="21">
        <v>0</v>
      </c>
      <c r="G81" s="21">
        <v>2</v>
      </c>
      <c r="H81" s="21">
        <v>5</v>
      </c>
      <c r="I81" s="21">
        <v>3</v>
      </c>
      <c r="J81" s="10">
        <f t="shared" si="21"/>
        <v>10</v>
      </c>
      <c r="K81" s="10">
        <v>0</v>
      </c>
      <c r="L81" s="10">
        <v>10</v>
      </c>
      <c r="M81" s="10">
        <v>0</v>
      </c>
      <c r="N81" s="10">
        <v>0</v>
      </c>
      <c r="O81" s="10">
        <f t="shared" si="22"/>
        <v>10</v>
      </c>
      <c r="P81" s="70" t="s">
        <v>121</v>
      </c>
      <c r="Q81" s="70" t="s">
        <v>217</v>
      </c>
      <c r="R81" s="70" t="s">
        <v>257</v>
      </c>
      <c r="S81" s="70" t="s">
        <v>257</v>
      </c>
    </row>
    <row r="82" spans="2:19" x14ac:dyDescent="0.25">
      <c r="B82" s="69" t="s">
        <v>251</v>
      </c>
      <c r="C82" s="21">
        <v>0</v>
      </c>
      <c r="D82" s="21">
        <v>9</v>
      </c>
      <c r="E82" s="10">
        <f t="shared" si="20"/>
        <v>9</v>
      </c>
      <c r="F82" s="21">
        <v>0</v>
      </c>
      <c r="G82" s="21">
        <v>4</v>
      </c>
      <c r="H82" s="21">
        <v>5</v>
      </c>
      <c r="I82" s="21">
        <v>0</v>
      </c>
      <c r="J82" s="10">
        <f t="shared" si="21"/>
        <v>9</v>
      </c>
      <c r="K82" s="10">
        <v>0</v>
      </c>
      <c r="L82" s="10">
        <v>0</v>
      </c>
      <c r="M82" s="10">
        <v>0</v>
      </c>
      <c r="N82" s="10">
        <v>9</v>
      </c>
      <c r="O82" s="10">
        <f t="shared" si="22"/>
        <v>9</v>
      </c>
      <c r="P82" s="70" t="s">
        <v>200</v>
      </c>
      <c r="Q82" s="70" t="s">
        <v>208</v>
      </c>
      <c r="R82" s="70" t="s">
        <v>258</v>
      </c>
      <c r="S82" s="70" t="s">
        <v>258</v>
      </c>
    </row>
    <row r="83" spans="2:19" x14ac:dyDescent="0.25">
      <c r="B83" s="69" t="s">
        <v>251</v>
      </c>
      <c r="C83" s="21">
        <v>1</v>
      </c>
      <c r="D83" s="21">
        <v>10</v>
      </c>
      <c r="E83" s="10">
        <f t="shared" si="20"/>
        <v>11</v>
      </c>
      <c r="F83" s="21">
        <v>0</v>
      </c>
      <c r="G83" s="21">
        <v>3</v>
      </c>
      <c r="H83" s="21">
        <v>7</v>
      </c>
      <c r="I83" s="21">
        <v>1</v>
      </c>
      <c r="J83" s="10">
        <f t="shared" si="21"/>
        <v>11</v>
      </c>
      <c r="K83" s="10">
        <v>0</v>
      </c>
      <c r="L83" s="10">
        <v>11</v>
      </c>
      <c r="M83" s="10">
        <v>0</v>
      </c>
      <c r="N83" s="10">
        <v>0</v>
      </c>
      <c r="O83" s="10">
        <f t="shared" si="22"/>
        <v>11</v>
      </c>
      <c r="P83" s="70" t="s">
        <v>121</v>
      </c>
      <c r="Q83" s="70" t="s">
        <v>222</v>
      </c>
      <c r="R83" s="70" t="s">
        <v>259</v>
      </c>
      <c r="S83" s="70" t="s">
        <v>259</v>
      </c>
    </row>
    <row r="84" spans="2:19" x14ac:dyDescent="0.25">
      <c r="B84" s="69" t="s">
        <v>251</v>
      </c>
      <c r="C84" s="21">
        <v>0</v>
      </c>
      <c r="D84" s="21">
        <v>7</v>
      </c>
      <c r="E84" s="10">
        <f t="shared" si="20"/>
        <v>7</v>
      </c>
      <c r="F84" s="21">
        <v>0</v>
      </c>
      <c r="G84" s="21">
        <v>4</v>
      </c>
      <c r="H84" s="21">
        <v>3</v>
      </c>
      <c r="I84" s="21">
        <v>0</v>
      </c>
      <c r="J84" s="10">
        <f t="shared" si="21"/>
        <v>7</v>
      </c>
      <c r="K84" s="10">
        <v>0</v>
      </c>
      <c r="L84" s="10">
        <v>0</v>
      </c>
      <c r="M84" s="10">
        <v>0</v>
      </c>
      <c r="N84" s="10">
        <v>7</v>
      </c>
      <c r="O84" s="10">
        <f t="shared" si="22"/>
        <v>7</v>
      </c>
      <c r="P84" s="70" t="s">
        <v>22</v>
      </c>
      <c r="Q84" s="70" t="s">
        <v>118</v>
      </c>
      <c r="R84" s="70" t="s">
        <v>260</v>
      </c>
      <c r="S84" s="70" t="s">
        <v>260</v>
      </c>
    </row>
    <row r="85" spans="2:19" x14ac:dyDescent="0.25">
      <c r="B85" s="69" t="s">
        <v>251</v>
      </c>
      <c r="C85" s="21">
        <v>3</v>
      </c>
      <c r="D85" s="21">
        <v>7</v>
      </c>
      <c r="E85" s="10">
        <f t="shared" si="20"/>
        <v>10</v>
      </c>
      <c r="F85" s="21">
        <v>0</v>
      </c>
      <c r="G85" s="21">
        <v>3</v>
      </c>
      <c r="H85" s="21">
        <v>5</v>
      </c>
      <c r="I85" s="21">
        <v>2</v>
      </c>
      <c r="J85" s="10">
        <f t="shared" si="21"/>
        <v>10</v>
      </c>
      <c r="K85" s="10">
        <v>0</v>
      </c>
      <c r="L85" s="10">
        <v>0</v>
      </c>
      <c r="M85" s="10">
        <v>0</v>
      </c>
      <c r="N85" s="10">
        <v>10</v>
      </c>
      <c r="O85" s="10">
        <f t="shared" si="22"/>
        <v>10</v>
      </c>
      <c r="P85" s="70" t="s">
        <v>22</v>
      </c>
      <c r="Q85" s="70" t="s">
        <v>261</v>
      </c>
      <c r="R85" s="70" t="s">
        <v>262</v>
      </c>
      <c r="S85" s="70" t="s">
        <v>262</v>
      </c>
    </row>
    <row r="86" spans="2:19" x14ac:dyDescent="0.25">
      <c r="B86" s="69" t="s">
        <v>251</v>
      </c>
      <c r="C86" s="21">
        <v>1</v>
      </c>
      <c r="D86" s="21">
        <v>6</v>
      </c>
      <c r="E86" s="10">
        <f t="shared" si="20"/>
        <v>7</v>
      </c>
      <c r="F86" s="21">
        <v>0</v>
      </c>
      <c r="G86" s="21">
        <v>0</v>
      </c>
      <c r="H86" s="21">
        <v>3</v>
      </c>
      <c r="I86" s="21">
        <v>4</v>
      </c>
      <c r="J86" s="10">
        <f t="shared" si="21"/>
        <v>7</v>
      </c>
      <c r="K86" s="10">
        <v>2</v>
      </c>
      <c r="L86" s="10">
        <v>1</v>
      </c>
      <c r="M86" s="10">
        <v>0</v>
      </c>
      <c r="N86" s="10">
        <v>4</v>
      </c>
      <c r="O86" s="10">
        <f t="shared" si="22"/>
        <v>7</v>
      </c>
      <c r="P86" s="70" t="s">
        <v>20</v>
      </c>
      <c r="Q86" s="70" t="s">
        <v>295</v>
      </c>
      <c r="R86" s="70" t="s">
        <v>263</v>
      </c>
      <c r="S86" s="70" t="s">
        <v>263</v>
      </c>
    </row>
    <row r="87" spans="2:19" x14ac:dyDescent="0.25">
      <c r="B87" s="69" t="s">
        <v>251</v>
      </c>
      <c r="C87" s="21">
        <v>1</v>
      </c>
      <c r="D87" s="21">
        <v>6</v>
      </c>
      <c r="E87" s="10">
        <f t="shared" si="20"/>
        <v>7</v>
      </c>
      <c r="F87" s="21">
        <v>0</v>
      </c>
      <c r="G87" s="21">
        <v>2</v>
      </c>
      <c r="H87" s="21">
        <v>5</v>
      </c>
      <c r="I87" s="21">
        <v>0</v>
      </c>
      <c r="J87" s="10">
        <f t="shared" si="21"/>
        <v>7</v>
      </c>
      <c r="K87" s="10">
        <v>4</v>
      </c>
      <c r="L87" s="10">
        <v>0</v>
      </c>
      <c r="M87" s="10">
        <v>0</v>
      </c>
      <c r="N87" s="10">
        <v>3</v>
      </c>
      <c r="O87" s="10">
        <f t="shared" si="22"/>
        <v>7</v>
      </c>
      <c r="P87" s="70" t="s">
        <v>200</v>
      </c>
      <c r="Q87" s="70" t="s">
        <v>264</v>
      </c>
      <c r="R87" s="70" t="s">
        <v>265</v>
      </c>
      <c r="S87" s="70" t="s">
        <v>265</v>
      </c>
    </row>
    <row r="88" spans="2:19" x14ac:dyDescent="0.25">
      <c r="B88" s="69" t="s">
        <v>251</v>
      </c>
      <c r="C88" s="21">
        <v>1</v>
      </c>
      <c r="D88" s="21">
        <v>6</v>
      </c>
      <c r="E88" s="10">
        <f t="shared" si="20"/>
        <v>7</v>
      </c>
      <c r="F88" s="21">
        <v>0</v>
      </c>
      <c r="G88" s="21">
        <v>0</v>
      </c>
      <c r="H88" s="21">
        <v>6</v>
      </c>
      <c r="I88" s="21">
        <v>1</v>
      </c>
      <c r="J88" s="10">
        <f t="shared" si="21"/>
        <v>7</v>
      </c>
      <c r="K88" s="10">
        <v>0</v>
      </c>
      <c r="L88" s="10">
        <v>0</v>
      </c>
      <c r="M88" s="10">
        <v>0</v>
      </c>
      <c r="N88" s="10">
        <v>7</v>
      </c>
      <c r="O88" s="10">
        <f t="shared" si="22"/>
        <v>7</v>
      </c>
      <c r="P88" s="70" t="s">
        <v>200</v>
      </c>
      <c r="Q88" s="70" t="s">
        <v>264</v>
      </c>
      <c r="R88" s="70" t="s">
        <v>266</v>
      </c>
      <c r="S88" s="70" t="s">
        <v>266</v>
      </c>
    </row>
    <row r="89" spans="2:19" x14ac:dyDescent="0.25">
      <c r="B89" s="69" t="s">
        <v>251</v>
      </c>
      <c r="C89" s="21">
        <v>5</v>
      </c>
      <c r="D89" s="21">
        <v>2</v>
      </c>
      <c r="E89" s="10">
        <f t="shared" si="20"/>
        <v>7</v>
      </c>
      <c r="F89" s="21">
        <v>0</v>
      </c>
      <c r="G89" s="21">
        <v>0</v>
      </c>
      <c r="H89" s="21">
        <v>6</v>
      </c>
      <c r="I89" s="21">
        <v>1</v>
      </c>
      <c r="J89" s="10">
        <f t="shared" si="21"/>
        <v>7</v>
      </c>
      <c r="K89" s="10">
        <v>0</v>
      </c>
      <c r="L89" s="10">
        <v>0</v>
      </c>
      <c r="M89" s="10">
        <v>0</v>
      </c>
      <c r="N89" s="10">
        <v>7</v>
      </c>
      <c r="O89" s="10">
        <f t="shared" si="22"/>
        <v>7</v>
      </c>
      <c r="P89" s="70" t="s">
        <v>200</v>
      </c>
      <c r="Q89" s="70" t="s">
        <v>267</v>
      </c>
      <c r="R89" s="70" t="s">
        <v>268</v>
      </c>
      <c r="S89" s="70" t="s">
        <v>268</v>
      </c>
    </row>
    <row r="90" spans="2:19" x14ac:dyDescent="0.25">
      <c r="B90" s="69" t="s">
        <v>251</v>
      </c>
      <c r="C90" s="21">
        <v>10</v>
      </c>
      <c r="D90" s="21">
        <v>10</v>
      </c>
      <c r="E90" s="10">
        <f t="shared" si="20"/>
        <v>20</v>
      </c>
      <c r="F90" s="21">
        <v>0</v>
      </c>
      <c r="G90" s="21">
        <v>0</v>
      </c>
      <c r="H90" s="21">
        <v>20</v>
      </c>
      <c r="I90" s="21">
        <v>0</v>
      </c>
      <c r="J90" s="10">
        <f t="shared" si="21"/>
        <v>20</v>
      </c>
      <c r="K90" s="10">
        <v>0</v>
      </c>
      <c r="L90" s="10">
        <v>0</v>
      </c>
      <c r="M90" s="10">
        <v>0</v>
      </c>
      <c r="N90" s="10">
        <v>20</v>
      </c>
      <c r="O90" s="10">
        <f t="shared" si="22"/>
        <v>20</v>
      </c>
      <c r="P90" s="70" t="s">
        <v>25</v>
      </c>
      <c r="Q90" s="70" t="s">
        <v>269</v>
      </c>
      <c r="R90" s="70" t="s">
        <v>123</v>
      </c>
      <c r="S90" s="70" t="s">
        <v>123</v>
      </c>
    </row>
    <row r="91" spans="2:19" x14ac:dyDescent="0.25">
      <c r="B91" s="69" t="s">
        <v>251</v>
      </c>
      <c r="C91" s="21">
        <v>2</v>
      </c>
      <c r="D91" s="21">
        <v>7</v>
      </c>
      <c r="E91" s="10">
        <f t="shared" si="20"/>
        <v>9</v>
      </c>
      <c r="F91" s="21">
        <v>0</v>
      </c>
      <c r="G91" s="21">
        <v>0</v>
      </c>
      <c r="H91" s="21">
        <v>9</v>
      </c>
      <c r="I91" s="21">
        <v>0</v>
      </c>
      <c r="J91" s="10">
        <f t="shared" si="21"/>
        <v>9</v>
      </c>
      <c r="K91" s="10">
        <v>0</v>
      </c>
      <c r="L91" s="10">
        <v>0</v>
      </c>
      <c r="M91" s="10">
        <v>0</v>
      </c>
      <c r="N91" s="10">
        <v>9</v>
      </c>
      <c r="O91" s="10">
        <f t="shared" si="22"/>
        <v>9</v>
      </c>
      <c r="P91" s="70" t="s">
        <v>200</v>
      </c>
      <c r="Q91" s="70" t="s">
        <v>201</v>
      </c>
      <c r="R91" s="70" t="s">
        <v>123</v>
      </c>
      <c r="S91" s="70" t="s">
        <v>123</v>
      </c>
    </row>
    <row r="92" spans="2:19" x14ac:dyDescent="0.25">
      <c r="B92" s="69" t="s">
        <v>251</v>
      </c>
      <c r="C92" s="21">
        <v>8</v>
      </c>
      <c r="D92" s="21">
        <v>7</v>
      </c>
      <c r="E92" s="10">
        <f t="shared" si="20"/>
        <v>15</v>
      </c>
      <c r="F92" s="21">
        <v>0</v>
      </c>
      <c r="G92" s="21">
        <v>0</v>
      </c>
      <c r="H92" s="21">
        <v>10</v>
      </c>
      <c r="I92" s="21">
        <v>5</v>
      </c>
      <c r="J92" s="10">
        <f t="shared" si="21"/>
        <v>15</v>
      </c>
      <c r="K92" s="10">
        <v>0</v>
      </c>
      <c r="L92" s="10">
        <v>0</v>
      </c>
      <c r="M92" s="10">
        <v>0</v>
      </c>
      <c r="N92" s="10">
        <v>15</v>
      </c>
      <c r="O92" s="10">
        <f t="shared" si="22"/>
        <v>15</v>
      </c>
      <c r="P92" s="70" t="s">
        <v>200</v>
      </c>
      <c r="Q92" s="70" t="s">
        <v>208</v>
      </c>
      <c r="R92" s="70" t="s">
        <v>123</v>
      </c>
      <c r="S92" s="70" t="s">
        <v>123</v>
      </c>
    </row>
    <row r="93" spans="2:19" x14ac:dyDescent="0.25">
      <c r="B93" s="69" t="s">
        <v>251</v>
      </c>
      <c r="C93" s="21">
        <v>5</v>
      </c>
      <c r="D93" s="21">
        <v>5</v>
      </c>
      <c r="E93" s="10">
        <f t="shared" si="20"/>
        <v>10</v>
      </c>
      <c r="F93" s="21">
        <v>0</v>
      </c>
      <c r="G93" s="21">
        <v>0</v>
      </c>
      <c r="H93" s="21">
        <v>10</v>
      </c>
      <c r="I93" s="21">
        <v>0</v>
      </c>
      <c r="J93" s="10">
        <f t="shared" si="21"/>
        <v>10</v>
      </c>
      <c r="K93" s="10">
        <v>0</v>
      </c>
      <c r="L93" s="10">
        <v>0</v>
      </c>
      <c r="M93" s="10">
        <v>0</v>
      </c>
      <c r="N93" s="10">
        <v>10</v>
      </c>
      <c r="O93" s="10">
        <f t="shared" si="22"/>
        <v>10</v>
      </c>
      <c r="P93" s="70" t="s">
        <v>20</v>
      </c>
      <c r="Q93" s="70" t="s">
        <v>270</v>
      </c>
      <c r="R93" s="70" t="s">
        <v>123</v>
      </c>
      <c r="S93" s="70" t="s">
        <v>123</v>
      </c>
    </row>
    <row r="94" spans="2:19" x14ac:dyDescent="0.25">
      <c r="B94" s="69" t="s">
        <v>251</v>
      </c>
      <c r="C94" s="21">
        <v>5</v>
      </c>
      <c r="D94" s="21">
        <v>5</v>
      </c>
      <c r="E94" s="10">
        <f t="shared" si="20"/>
        <v>10</v>
      </c>
      <c r="F94" s="21">
        <v>0</v>
      </c>
      <c r="G94" s="21">
        <v>0</v>
      </c>
      <c r="H94" s="21">
        <v>10</v>
      </c>
      <c r="I94" s="21">
        <v>0</v>
      </c>
      <c r="J94" s="10">
        <f t="shared" si="21"/>
        <v>10</v>
      </c>
      <c r="K94" s="10">
        <v>0</v>
      </c>
      <c r="L94" s="10">
        <v>0</v>
      </c>
      <c r="M94" s="10">
        <v>0</v>
      </c>
      <c r="N94" s="10">
        <v>10</v>
      </c>
      <c r="O94" s="10">
        <f t="shared" si="22"/>
        <v>10</v>
      </c>
      <c r="P94" s="70" t="s">
        <v>20</v>
      </c>
      <c r="Q94" s="70" t="s">
        <v>106</v>
      </c>
      <c r="R94" s="70" t="s">
        <v>123</v>
      </c>
      <c r="S94" s="70" t="s">
        <v>123</v>
      </c>
    </row>
    <row r="95" spans="2:19" x14ac:dyDescent="0.25">
      <c r="B95" s="69" t="s">
        <v>251</v>
      </c>
      <c r="C95" s="21">
        <v>12</v>
      </c>
      <c r="D95" s="21">
        <v>5</v>
      </c>
      <c r="E95" s="10">
        <f t="shared" si="20"/>
        <v>17</v>
      </c>
      <c r="F95" s="21">
        <v>0</v>
      </c>
      <c r="G95" s="21">
        <v>0</v>
      </c>
      <c r="H95" s="21">
        <v>17</v>
      </c>
      <c r="I95" s="21">
        <v>0</v>
      </c>
      <c r="J95" s="10">
        <f t="shared" si="21"/>
        <v>17</v>
      </c>
      <c r="K95" s="10">
        <v>0</v>
      </c>
      <c r="L95" s="10">
        <v>0</v>
      </c>
      <c r="M95" s="10">
        <v>0</v>
      </c>
      <c r="N95" s="10">
        <v>17</v>
      </c>
      <c r="O95" s="10">
        <f t="shared" si="22"/>
        <v>17</v>
      </c>
      <c r="P95" s="70" t="s">
        <v>30</v>
      </c>
      <c r="Q95" s="70" t="s">
        <v>31</v>
      </c>
      <c r="R95" s="70" t="s">
        <v>123</v>
      </c>
      <c r="S95" s="70" t="s">
        <v>123</v>
      </c>
    </row>
    <row r="96" spans="2:19" x14ac:dyDescent="0.25">
      <c r="B96" s="69" t="s">
        <v>251</v>
      </c>
      <c r="C96" s="21">
        <v>2</v>
      </c>
      <c r="D96" s="21">
        <v>5</v>
      </c>
      <c r="E96" s="10">
        <f t="shared" si="20"/>
        <v>7</v>
      </c>
      <c r="F96" s="21">
        <v>0</v>
      </c>
      <c r="G96" s="21">
        <v>1</v>
      </c>
      <c r="H96" s="21">
        <v>6</v>
      </c>
      <c r="I96" s="21">
        <v>0</v>
      </c>
      <c r="J96" s="10">
        <f t="shared" si="21"/>
        <v>7</v>
      </c>
      <c r="K96" s="10">
        <v>0</v>
      </c>
      <c r="L96" s="10">
        <v>0</v>
      </c>
      <c r="M96" s="10">
        <v>0</v>
      </c>
      <c r="N96" s="10">
        <v>7</v>
      </c>
      <c r="O96" s="10">
        <f t="shared" si="22"/>
        <v>7</v>
      </c>
      <c r="P96" s="70" t="s">
        <v>30</v>
      </c>
      <c r="Q96" s="70" t="s">
        <v>31</v>
      </c>
      <c r="R96" s="70" t="s">
        <v>271</v>
      </c>
      <c r="S96" s="70" t="s">
        <v>271</v>
      </c>
    </row>
    <row r="97" spans="2:19" x14ac:dyDescent="0.25">
      <c r="B97" s="69" t="s">
        <v>251</v>
      </c>
      <c r="C97" s="21">
        <v>8</v>
      </c>
      <c r="D97" s="21">
        <v>1</v>
      </c>
      <c r="E97" s="10">
        <f t="shared" si="20"/>
        <v>9</v>
      </c>
      <c r="F97" s="21">
        <v>0</v>
      </c>
      <c r="G97" s="21">
        <v>0</v>
      </c>
      <c r="H97" s="21">
        <v>9</v>
      </c>
      <c r="I97" s="21">
        <v>0</v>
      </c>
      <c r="J97" s="10">
        <f t="shared" si="21"/>
        <v>9</v>
      </c>
      <c r="K97" s="10">
        <v>7</v>
      </c>
      <c r="L97" s="10">
        <v>0</v>
      </c>
      <c r="M97" s="10">
        <v>0</v>
      </c>
      <c r="N97" s="10">
        <v>2</v>
      </c>
      <c r="O97" s="10">
        <f t="shared" si="22"/>
        <v>9</v>
      </c>
      <c r="P97" s="70" t="s">
        <v>28</v>
      </c>
      <c r="Q97" s="70" t="s">
        <v>272</v>
      </c>
      <c r="R97" s="70" t="s">
        <v>273</v>
      </c>
      <c r="S97" s="70" t="s">
        <v>273</v>
      </c>
    </row>
    <row r="98" spans="2:19" x14ac:dyDescent="0.25">
      <c r="B98" s="69" t="s">
        <v>251</v>
      </c>
      <c r="C98" s="21">
        <v>4</v>
      </c>
      <c r="D98" s="21">
        <v>4</v>
      </c>
      <c r="E98" s="10">
        <f t="shared" si="20"/>
        <v>8</v>
      </c>
      <c r="F98" s="21">
        <v>0</v>
      </c>
      <c r="G98" s="21">
        <v>2</v>
      </c>
      <c r="H98" s="21">
        <v>5</v>
      </c>
      <c r="I98" s="21">
        <v>1</v>
      </c>
      <c r="J98" s="10">
        <f t="shared" si="21"/>
        <v>8</v>
      </c>
      <c r="K98" s="10">
        <v>0</v>
      </c>
      <c r="L98" s="10">
        <v>0</v>
      </c>
      <c r="M98" s="10">
        <v>0</v>
      </c>
      <c r="N98" s="10">
        <v>8</v>
      </c>
      <c r="O98" s="10">
        <f t="shared" si="22"/>
        <v>8</v>
      </c>
      <c r="P98" s="70" t="s">
        <v>122</v>
      </c>
      <c r="Q98" s="70" t="s">
        <v>64</v>
      </c>
      <c r="R98" s="70" t="s">
        <v>274</v>
      </c>
      <c r="S98" s="70" t="s">
        <v>274</v>
      </c>
    </row>
    <row r="99" spans="2:19" x14ac:dyDescent="0.25">
      <c r="B99" s="69" t="s">
        <v>251</v>
      </c>
      <c r="C99" s="21">
        <v>2</v>
      </c>
      <c r="D99" s="21">
        <v>6</v>
      </c>
      <c r="E99" s="10">
        <f t="shared" si="20"/>
        <v>8</v>
      </c>
      <c r="F99" s="21">
        <v>0</v>
      </c>
      <c r="G99" s="21">
        <v>4</v>
      </c>
      <c r="H99" s="21">
        <v>4</v>
      </c>
      <c r="I99" s="21">
        <v>0</v>
      </c>
      <c r="J99" s="10">
        <f t="shared" si="21"/>
        <v>8</v>
      </c>
      <c r="K99" s="10">
        <v>0</v>
      </c>
      <c r="L99" s="10">
        <v>0</v>
      </c>
      <c r="M99" s="10">
        <v>0</v>
      </c>
      <c r="N99" s="10">
        <v>8</v>
      </c>
      <c r="O99" s="10">
        <f t="shared" si="22"/>
        <v>8</v>
      </c>
      <c r="P99" s="70" t="s">
        <v>122</v>
      </c>
      <c r="Q99" s="70" t="s">
        <v>64</v>
      </c>
      <c r="R99" s="70" t="s">
        <v>275</v>
      </c>
      <c r="S99" s="70" t="s">
        <v>275</v>
      </c>
    </row>
    <row r="100" spans="2:19" x14ac:dyDescent="0.25">
      <c r="B100" s="69" t="s">
        <v>251</v>
      </c>
      <c r="C100" s="21">
        <v>2</v>
      </c>
      <c r="D100" s="21">
        <v>4</v>
      </c>
      <c r="E100" s="10">
        <f t="shared" si="20"/>
        <v>6</v>
      </c>
      <c r="F100" s="21">
        <v>0</v>
      </c>
      <c r="G100" s="21">
        <v>1</v>
      </c>
      <c r="H100" s="21">
        <v>5</v>
      </c>
      <c r="I100" s="21">
        <v>0</v>
      </c>
      <c r="J100" s="10">
        <f t="shared" si="21"/>
        <v>6</v>
      </c>
      <c r="K100" s="10">
        <v>0</v>
      </c>
      <c r="L100" s="10">
        <v>0</v>
      </c>
      <c r="M100" s="10">
        <v>0</v>
      </c>
      <c r="N100" s="10">
        <v>6</v>
      </c>
      <c r="O100" s="10">
        <f t="shared" si="22"/>
        <v>6</v>
      </c>
      <c r="P100" s="70" t="s">
        <v>25</v>
      </c>
      <c r="Q100" s="70" t="s">
        <v>25</v>
      </c>
      <c r="R100" s="70" t="s">
        <v>296</v>
      </c>
      <c r="S100" s="70" t="s">
        <v>296</v>
      </c>
    </row>
    <row r="101" spans="2:19" x14ac:dyDescent="0.25">
      <c r="B101" s="69" t="s">
        <v>251</v>
      </c>
      <c r="C101" s="21">
        <v>10</v>
      </c>
      <c r="D101" s="21">
        <v>0</v>
      </c>
      <c r="E101" s="10">
        <f t="shared" si="20"/>
        <v>10</v>
      </c>
      <c r="F101" s="21">
        <v>0</v>
      </c>
      <c r="G101" s="21">
        <v>0</v>
      </c>
      <c r="H101" s="21">
        <v>10</v>
      </c>
      <c r="I101" s="21">
        <v>0</v>
      </c>
      <c r="J101" s="10">
        <f t="shared" si="21"/>
        <v>10</v>
      </c>
      <c r="K101" s="10">
        <v>10</v>
      </c>
      <c r="L101" s="10">
        <v>0</v>
      </c>
      <c r="M101" s="10">
        <v>0</v>
      </c>
      <c r="N101" s="21">
        <v>0</v>
      </c>
      <c r="O101" s="10">
        <f t="shared" si="22"/>
        <v>10</v>
      </c>
      <c r="P101" s="70" t="s">
        <v>29</v>
      </c>
      <c r="Q101" s="70" t="s">
        <v>120</v>
      </c>
      <c r="R101" s="70" t="s">
        <v>276</v>
      </c>
      <c r="S101" s="70" t="s">
        <v>276</v>
      </c>
    </row>
    <row r="102" spans="2:19" x14ac:dyDescent="0.25">
      <c r="B102" s="69" t="s">
        <v>251</v>
      </c>
      <c r="C102" s="21">
        <v>0</v>
      </c>
      <c r="D102" s="21">
        <v>11</v>
      </c>
      <c r="E102" s="10">
        <f t="shared" si="20"/>
        <v>11</v>
      </c>
      <c r="F102" s="21">
        <v>0</v>
      </c>
      <c r="G102" s="21">
        <v>2</v>
      </c>
      <c r="H102" s="21">
        <v>6</v>
      </c>
      <c r="I102" s="21">
        <v>3</v>
      </c>
      <c r="J102" s="10">
        <f t="shared" si="21"/>
        <v>11</v>
      </c>
      <c r="K102" s="10">
        <v>0</v>
      </c>
      <c r="L102" s="10">
        <v>0</v>
      </c>
      <c r="M102" s="10">
        <v>0</v>
      </c>
      <c r="N102" s="21">
        <v>11</v>
      </c>
      <c r="O102" s="10">
        <f t="shared" si="22"/>
        <v>11</v>
      </c>
      <c r="P102" s="70" t="s">
        <v>22</v>
      </c>
      <c r="Q102" s="70" t="s">
        <v>23</v>
      </c>
      <c r="R102" s="70" t="s">
        <v>277</v>
      </c>
      <c r="S102" s="70" t="s">
        <v>277</v>
      </c>
    </row>
    <row r="103" spans="2:19" x14ac:dyDescent="0.25">
      <c r="B103" s="69" t="s">
        <v>251</v>
      </c>
      <c r="C103" s="21">
        <v>7</v>
      </c>
      <c r="D103" s="21">
        <v>6</v>
      </c>
      <c r="E103" s="10">
        <f t="shared" si="20"/>
        <v>13</v>
      </c>
      <c r="F103" s="21">
        <v>0</v>
      </c>
      <c r="G103" s="21">
        <v>0</v>
      </c>
      <c r="H103" s="21">
        <v>13</v>
      </c>
      <c r="I103" s="21">
        <v>0</v>
      </c>
      <c r="J103" s="10">
        <f t="shared" si="21"/>
        <v>13</v>
      </c>
      <c r="K103" s="10">
        <v>5</v>
      </c>
      <c r="L103" s="10">
        <v>0</v>
      </c>
      <c r="M103" s="10">
        <v>0</v>
      </c>
      <c r="N103" s="21">
        <v>8</v>
      </c>
      <c r="O103" s="10">
        <f t="shared" si="22"/>
        <v>13</v>
      </c>
      <c r="P103" s="70" t="s">
        <v>148</v>
      </c>
      <c r="Q103" s="70" t="s">
        <v>149</v>
      </c>
      <c r="R103" s="70" t="s">
        <v>123</v>
      </c>
      <c r="S103" s="70" t="s">
        <v>123</v>
      </c>
    </row>
    <row r="104" spans="2:19" x14ac:dyDescent="0.25">
      <c r="B104" s="69" t="s">
        <v>251</v>
      </c>
      <c r="C104" s="21">
        <v>7</v>
      </c>
      <c r="D104" s="21">
        <v>5</v>
      </c>
      <c r="E104" s="10">
        <f t="shared" si="20"/>
        <v>12</v>
      </c>
      <c r="F104" s="21">
        <v>0</v>
      </c>
      <c r="G104" s="21">
        <v>0</v>
      </c>
      <c r="H104" s="21">
        <v>10</v>
      </c>
      <c r="I104" s="21">
        <v>2</v>
      </c>
      <c r="J104" s="10">
        <f t="shared" si="21"/>
        <v>12</v>
      </c>
      <c r="K104" s="10">
        <v>0</v>
      </c>
      <c r="L104" s="10">
        <v>0</v>
      </c>
      <c r="M104" s="10">
        <v>0</v>
      </c>
      <c r="N104" s="10">
        <v>12</v>
      </c>
      <c r="O104" s="10">
        <f t="shared" si="22"/>
        <v>12</v>
      </c>
      <c r="P104" s="70" t="s">
        <v>25</v>
      </c>
      <c r="Q104" s="70" t="s">
        <v>87</v>
      </c>
      <c r="R104" s="70" t="s">
        <v>123</v>
      </c>
      <c r="S104" s="70" t="s">
        <v>123</v>
      </c>
    </row>
    <row r="105" spans="2:19" x14ac:dyDescent="0.25">
      <c r="B105" s="69" t="s">
        <v>251</v>
      </c>
      <c r="C105" s="21">
        <v>5</v>
      </c>
      <c r="D105" s="21">
        <v>5</v>
      </c>
      <c r="E105" s="10">
        <f t="shared" si="20"/>
        <v>10</v>
      </c>
      <c r="F105" s="21">
        <v>0</v>
      </c>
      <c r="G105" s="21">
        <v>0</v>
      </c>
      <c r="H105" s="21">
        <v>10</v>
      </c>
      <c r="I105" s="21">
        <v>0</v>
      </c>
      <c r="J105" s="10">
        <f t="shared" si="21"/>
        <v>10</v>
      </c>
      <c r="K105" s="10">
        <v>0</v>
      </c>
      <c r="L105" s="10">
        <v>0</v>
      </c>
      <c r="M105" s="10">
        <v>0</v>
      </c>
      <c r="N105" s="10">
        <v>10</v>
      </c>
      <c r="O105" s="10">
        <f t="shared" si="22"/>
        <v>10</v>
      </c>
      <c r="P105" s="70" t="s">
        <v>25</v>
      </c>
      <c r="Q105" s="70" t="s">
        <v>71</v>
      </c>
      <c r="R105" s="70" t="s">
        <v>123</v>
      </c>
      <c r="S105" s="70" t="s">
        <v>123</v>
      </c>
    </row>
    <row r="106" spans="2:19" x14ac:dyDescent="0.25">
      <c r="B106" s="69" t="s">
        <v>251</v>
      </c>
      <c r="C106" s="21">
        <v>5</v>
      </c>
      <c r="D106" s="21">
        <v>5</v>
      </c>
      <c r="E106" s="10">
        <f t="shared" si="20"/>
        <v>10</v>
      </c>
      <c r="F106" s="21">
        <v>0</v>
      </c>
      <c r="G106" s="21">
        <v>0</v>
      </c>
      <c r="H106" s="21">
        <v>10</v>
      </c>
      <c r="I106" s="21">
        <v>0</v>
      </c>
      <c r="J106" s="10">
        <f t="shared" si="21"/>
        <v>10</v>
      </c>
      <c r="K106" s="10">
        <v>0</v>
      </c>
      <c r="L106" s="10">
        <v>0</v>
      </c>
      <c r="M106" s="10">
        <v>0</v>
      </c>
      <c r="N106" s="10">
        <v>10</v>
      </c>
      <c r="O106" s="10">
        <f t="shared" si="22"/>
        <v>10</v>
      </c>
      <c r="P106" s="70" t="s">
        <v>24</v>
      </c>
      <c r="Q106" s="70" t="s">
        <v>278</v>
      </c>
      <c r="R106" s="70" t="s">
        <v>123</v>
      </c>
      <c r="S106" s="70" t="s">
        <v>123</v>
      </c>
    </row>
    <row r="107" spans="2:19" x14ac:dyDescent="0.25">
      <c r="B107" s="69" t="s">
        <v>251</v>
      </c>
      <c r="C107" s="21">
        <v>11</v>
      </c>
      <c r="D107" s="21">
        <v>0</v>
      </c>
      <c r="E107" s="10">
        <f t="shared" si="20"/>
        <v>11</v>
      </c>
      <c r="F107" s="21">
        <v>0</v>
      </c>
      <c r="G107" s="21">
        <v>1</v>
      </c>
      <c r="H107" s="21">
        <v>8</v>
      </c>
      <c r="I107" s="21">
        <v>2</v>
      </c>
      <c r="J107" s="10">
        <f t="shared" si="21"/>
        <v>11</v>
      </c>
      <c r="K107" s="10">
        <v>11</v>
      </c>
      <c r="L107" s="10">
        <v>0</v>
      </c>
      <c r="M107" s="10">
        <v>0</v>
      </c>
      <c r="N107" s="10">
        <v>0</v>
      </c>
      <c r="O107" s="10">
        <f t="shared" si="22"/>
        <v>11</v>
      </c>
      <c r="P107" s="70" t="s">
        <v>279</v>
      </c>
      <c r="Q107" s="70" t="s">
        <v>280</v>
      </c>
      <c r="R107" s="70" t="s">
        <v>281</v>
      </c>
      <c r="S107" s="70" t="s">
        <v>281</v>
      </c>
    </row>
    <row r="108" spans="2:19" x14ac:dyDescent="0.25">
      <c r="B108" s="69" t="s">
        <v>251</v>
      </c>
      <c r="C108" s="21">
        <v>4</v>
      </c>
      <c r="D108" s="21">
        <v>4</v>
      </c>
      <c r="E108" s="10">
        <f t="shared" si="20"/>
        <v>8</v>
      </c>
      <c r="F108" s="21">
        <v>0</v>
      </c>
      <c r="G108" s="21">
        <v>0</v>
      </c>
      <c r="H108" s="21">
        <v>8</v>
      </c>
      <c r="I108" s="21">
        <v>0</v>
      </c>
      <c r="J108" s="10">
        <f t="shared" si="21"/>
        <v>8</v>
      </c>
      <c r="K108" s="10">
        <v>8</v>
      </c>
      <c r="L108" s="10">
        <v>0</v>
      </c>
      <c r="M108" s="10">
        <v>0</v>
      </c>
      <c r="N108" s="10">
        <v>0</v>
      </c>
      <c r="O108" s="10">
        <f t="shared" si="22"/>
        <v>8</v>
      </c>
      <c r="P108" s="70" t="s">
        <v>279</v>
      </c>
      <c r="Q108" s="70" t="s">
        <v>282</v>
      </c>
      <c r="R108" s="70" t="s">
        <v>283</v>
      </c>
      <c r="S108" s="70" t="s">
        <v>283</v>
      </c>
    </row>
    <row r="109" spans="2:19" x14ac:dyDescent="0.25">
      <c r="B109" s="69" t="s">
        <v>251</v>
      </c>
      <c r="C109" s="21">
        <v>2</v>
      </c>
      <c r="D109" s="21">
        <v>7</v>
      </c>
      <c r="E109" s="10">
        <f t="shared" si="20"/>
        <v>9</v>
      </c>
      <c r="F109" s="21">
        <v>0</v>
      </c>
      <c r="G109" s="21">
        <v>1</v>
      </c>
      <c r="H109" s="21">
        <v>7</v>
      </c>
      <c r="I109" s="21">
        <v>1</v>
      </c>
      <c r="J109" s="10">
        <f t="shared" si="21"/>
        <v>9</v>
      </c>
      <c r="K109" s="10">
        <v>0</v>
      </c>
      <c r="L109" s="10">
        <v>0</v>
      </c>
      <c r="M109" s="10">
        <v>0</v>
      </c>
      <c r="N109" s="10">
        <v>9</v>
      </c>
      <c r="O109" s="10">
        <f t="shared" si="22"/>
        <v>9</v>
      </c>
      <c r="P109" s="70" t="s">
        <v>25</v>
      </c>
      <c r="Q109" s="70" t="s">
        <v>33</v>
      </c>
      <c r="R109" s="70" t="s">
        <v>284</v>
      </c>
      <c r="S109" s="70" t="s">
        <v>284</v>
      </c>
    </row>
    <row r="110" spans="2:19" x14ac:dyDescent="0.25">
      <c r="B110" s="69" t="s">
        <v>251</v>
      </c>
      <c r="C110" s="21">
        <v>8</v>
      </c>
      <c r="D110" s="21">
        <v>0</v>
      </c>
      <c r="E110" s="10">
        <f t="shared" si="20"/>
        <v>8</v>
      </c>
      <c r="F110" s="21">
        <v>0</v>
      </c>
      <c r="G110" s="21">
        <v>0</v>
      </c>
      <c r="H110" s="21">
        <v>8</v>
      </c>
      <c r="I110" s="21">
        <v>0</v>
      </c>
      <c r="J110" s="10">
        <f t="shared" si="21"/>
        <v>8</v>
      </c>
      <c r="K110" s="10">
        <v>8</v>
      </c>
      <c r="L110" s="10">
        <v>0</v>
      </c>
      <c r="M110" s="10">
        <v>0</v>
      </c>
      <c r="N110" s="10">
        <v>0</v>
      </c>
      <c r="O110" s="10">
        <f t="shared" si="22"/>
        <v>8</v>
      </c>
      <c r="P110" s="70" t="s">
        <v>29</v>
      </c>
      <c r="Q110" s="70" t="s">
        <v>238</v>
      </c>
      <c r="R110" s="70" t="s">
        <v>285</v>
      </c>
      <c r="S110" s="70" t="s">
        <v>285</v>
      </c>
    </row>
    <row r="111" spans="2:19" x14ac:dyDescent="0.25">
      <c r="B111" s="69" t="s">
        <v>251</v>
      </c>
      <c r="C111" s="21">
        <v>9</v>
      </c>
      <c r="D111" s="21">
        <v>0</v>
      </c>
      <c r="E111" s="10">
        <f t="shared" si="20"/>
        <v>9</v>
      </c>
      <c r="F111" s="21">
        <v>0</v>
      </c>
      <c r="G111" s="21">
        <v>1</v>
      </c>
      <c r="H111" s="21">
        <v>8</v>
      </c>
      <c r="I111" s="21">
        <v>0</v>
      </c>
      <c r="J111" s="10">
        <f t="shared" si="21"/>
        <v>9</v>
      </c>
      <c r="K111" s="10">
        <v>9</v>
      </c>
      <c r="L111" s="10">
        <v>0</v>
      </c>
      <c r="M111" s="10">
        <v>0</v>
      </c>
      <c r="N111" s="10">
        <v>0</v>
      </c>
      <c r="O111" s="10">
        <f t="shared" si="22"/>
        <v>9</v>
      </c>
      <c r="P111" s="70" t="s">
        <v>29</v>
      </c>
      <c r="Q111" s="70" t="s">
        <v>120</v>
      </c>
      <c r="R111" s="70" t="s">
        <v>286</v>
      </c>
      <c r="S111" s="70" t="s">
        <v>286</v>
      </c>
    </row>
    <row r="112" spans="2:19" x14ac:dyDescent="0.25">
      <c r="B112" s="69" t="s">
        <v>251</v>
      </c>
      <c r="C112" s="21">
        <v>17</v>
      </c>
      <c r="D112" s="21">
        <v>3</v>
      </c>
      <c r="E112" s="10">
        <f t="shared" si="20"/>
        <v>20</v>
      </c>
      <c r="F112" s="21">
        <v>0</v>
      </c>
      <c r="G112" s="21">
        <v>2</v>
      </c>
      <c r="H112" s="21">
        <v>18</v>
      </c>
      <c r="I112" s="21">
        <v>0</v>
      </c>
      <c r="J112" s="10">
        <f t="shared" si="21"/>
        <v>20</v>
      </c>
      <c r="K112" s="10">
        <v>0</v>
      </c>
      <c r="L112" s="10">
        <v>0</v>
      </c>
      <c r="M112" s="10">
        <v>0</v>
      </c>
      <c r="N112" s="10">
        <v>20</v>
      </c>
      <c r="O112" s="10">
        <f t="shared" si="22"/>
        <v>20</v>
      </c>
      <c r="P112" s="70" t="s">
        <v>22</v>
      </c>
      <c r="Q112" s="70" t="s">
        <v>118</v>
      </c>
      <c r="R112" s="70" t="s">
        <v>123</v>
      </c>
      <c r="S112" s="70" t="s">
        <v>123</v>
      </c>
    </row>
    <row r="113" spans="2:19" x14ac:dyDescent="0.25">
      <c r="B113" s="69" t="s">
        <v>251</v>
      </c>
      <c r="C113" s="21">
        <v>0</v>
      </c>
      <c r="D113" s="21">
        <v>8</v>
      </c>
      <c r="E113" s="10">
        <f t="shared" si="20"/>
        <v>8</v>
      </c>
      <c r="F113" s="21">
        <v>0</v>
      </c>
      <c r="G113" s="21">
        <v>1</v>
      </c>
      <c r="H113" s="21">
        <v>5</v>
      </c>
      <c r="I113" s="21">
        <v>2</v>
      </c>
      <c r="J113" s="10">
        <f t="shared" si="21"/>
        <v>8</v>
      </c>
      <c r="K113" s="10">
        <v>0</v>
      </c>
      <c r="L113" s="10">
        <v>0</v>
      </c>
      <c r="M113" s="10">
        <v>0</v>
      </c>
      <c r="N113" s="10">
        <v>8</v>
      </c>
      <c r="O113" s="10">
        <f t="shared" si="22"/>
        <v>8</v>
      </c>
      <c r="P113" s="70" t="s">
        <v>30</v>
      </c>
      <c r="Q113" s="70" t="s">
        <v>115</v>
      </c>
      <c r="R113" s="70" t="s">
        <v>287</v>
      </c>
      <c r="S113" s="70" t="s">
        <v>287</v>
      </c>
    </row>
    <row r="114" spans="2:19" x14ac:dyDescent="0.25">
      <c r="B114" s="69" t="s">
        <v>251</v>
      </c>
      <c r="C114" s="21">
        <v>2</v>
      </c>
      <c r="D114" s="21">
        <v>4</v>
      </c>
      <c r="E114" s="10">
        <f t="shared" si="20"/>
        <v>6</v>
      </c>
      <c r="F114" s="21">
        <v>0</v>
      </c>
      <c r="G114" s="21">
        <v>0</v>
      </c>
      <c r="H114" s="21">
        <v>6</v>
      </c>
      <c r="I114" s="21">
        <v>0</v>
      </c>
      <c r="J114" s="10">
        <f t="shared" si="21"/>
        <v>6</v>
      </c>
      <c r="K114" s="10">
        <v>0</v>
      </c>
      <c r="L114" s="10">
        <v>0</v>
      </c>
      <c r="M114" s="10">
        <v>0</v>
      </c>
      <c r="N114" s="10">
        <v>6</v>
      </c>
      <c r="O114" s="10">
        <f t="shared" si="22"/>
        <v>6</v>
      </c>
      <c r="P114" s="70" t="s">
        <v>148</v>
      </c>
      <c r="Q114" s="70" t="s">
        <v>152</v>
      </c>
      <c r="R114" s="70" t="s">
        <v>123</v>
      </c>
      <c r="S114" s="70" t="s">
        <v>123</v>
      </c>
    </row>
    <row r="115" spans="2:19" x14ac:dyDescent="0.25">
      <c r="B115" s="69" t="s">
        <v>251</v>
      </c>
      <c r="C115" s="21">
        <v>8</v>
      </c>
      <c r="D115" s="21">
        <v>2</v>
      </c>
      <c r="E115" s="10">
        <f t="shared" si="20"/>
        <v>10</v>
      </c>
      <c r="F115" s="21">
        <v>0</v>
      </c>
      <c r="G115" s="21">
        <v>0</v>
      </c>
      <c r="H115" s="21">
        <v>10</v>
      </c>
      <c r="I115" s="21">
        <v>0</v>
      </c>
      <c r="J115" s="10">
        <f t="shared" si="21"/>
        <v>10</v>
      </c>
      <c r="K115" s="10">
        <v>7</v>
      </c>
      <c r="L115" s="10">
        <v>0</v>
      </c>
      <c r="M115" s="10">
        <v>0</v>
      </c>
      <c r="N115" s="10">
        <v>3</v>
      </c>
      <c r="O115" s="10">
        <f t="shared" si="22"/>
        <v>10</v>
      </c>
      <c r="P115" s="70" t="s">
        <v>21</v>
      </c>
      <c r="Q115" s="70" t="s">
        <v>117</v>
      </c>
      <c r="R115" s="70" t="s">
        <v>123</v>
      </c>
      <c r="S115" s="70" t="s">
        <v>123</v>
      </c>
    </row>
  </sheetData>
  <pageMargins left="0.33" right="0.28000000000000003" top="0.74803149606299213" bottom="0.74803149606299213" header="0.31496062992125984" footer="0.31496062992125984"/>
  <pageSetup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00195-6F96-425C-9528-64D0FABFA0AB}">
  <sheetPr>
    <pageSetUpPr fitToPage="1"/>
  </sheetPr>
  <dimension ref="A1:R57"/>
  <sheetViews>
    <sheetView workbookViewId="0">
      <selection activeCell="A52" sqref="A52"/>
    </sheetView>
  </sheetViews>
  <sheetFormatPr baseColWidth="10" defaultRowHeight="15" x14ac:dyDescent="0.25"/>
  <cols>
    <col min="1" max="1" width="24.7109375" customWidth="1"/>
    <col min="15" max="15" width="19.5703125" customWidth="1"/>
    <col min="16" max="16" width="19.42578125" customWidth="1"/>
    <col min="17" max="17" width="22.28515625" customWidth="1"/>
    <col min="18" max="18" width="27.5703125" customWidth="1"/>
  </cols>
  <sheetData>
    <row r="1" spans="1:18" ht="15.75" x14ac:dyDescent="0.25">
      <c r="A1" s="156" t="s">
        <v>15</v>
      </c>
      <c r="B1" s="156"/>
      <c r="C1" s="156"/>
      <c r="D1" s="156"/>
      <c r="E1" s="156"/>
      <c r="F1" s="156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</row>
    <row r="2" spans="1:18" ht="15.75" x14ac:dyDescent="0.25">
      <c r="A2" s="157" t="s">
        <v>6</v>
      </c>
      <c r="B2" s="157"/>
      <c r="C2" s="157"/>
      <c r="D2" s="157"/>
      <c r="E2" s="157"/>
      <c r="F2" s="157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spans="1:18" ht="15.75" x14ac:dyDescent="0.25">
      <c r="A3" s="72" t="s">
        <v>124</v>
      </c>
      <c r="B3" s="7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8" ht="63" x14ac:dyDescent="0.25">
      <c r="A4" s="74" t="s">
        <v>17</v>
      </c>
      <c r="B4" s="75" t="s">
        <v>10</v>
      </c>
      <c r="C4" s="75" t="s">
        <v>9</v>
      </c>
      <c r="D4" s="75" t="s">
        <v>8</v>
      </c>
      <c r="E4" s="75" t="s">
        <v>0</v>
      </c>
      <c r="F4" s="75" t="s">
        <v>18</v>
      </c>
      <c r="G4" s="75" t="s">
        <v>297</v>
      </c>
      <c r="H4" s="75" t="s">
        <v>1</v>
      </c>
      <c r="I4" s="75" t="s">
        <v>8</v>
      </c>
      <c r="J4" s="75" t="s">
        <v>2</v>
      </c>
      <c r="K4" s="75" t="s">
        <v>298</v>
      </c>
      <c r="L4" s="75" t="s">
        <v>19</v>
      </c>
      <c r="M4" s="75" t="s">
        <v>4</v>
      </c>
      <c r="N4" s="75" t="s">
        <v>8</v>
      </c>
      <c r="O4" s="75" t="s">
        <v>11</v>
      </c>
      <c r="P4" s="75" t="s">
        <v>12</v>
      </c>
      <c r="Q4" s="96" t="s">
        <v>13</v>
      </c>
      <c r="R4" s="76" t="s">
        <v>14</v>
      </c>
    </row>
    <row r="5" spans="1:18" ht="58.5" customHeight="1" x14ac:dyDescent="0.25">
      <c r="A5" s="77" t="s">
        <v>299</v>
      </c>
      <c r="B5" s="78">
        <v>0</v>
      </c>
      <c r="C5" s="78">
        <v>30</v>
      </c>
      <c r="D5" s="78">
        <f>B5+C5</f>
        <v>30</v>
      </c>
      <c r="E5" s="78">
        <v>0</v>
      </c>
      <c r="F5" s="78">
        <v>0</v>
      </c>
      <c r="G5" s="78">
        <v>30</v>
      </c>
      <c r="H5" s="78">
        <v>0</v>
      </c>
      <c r="I5" s="78">
        <f>E5+F5+G5+H5</f>
        <v>30</v>
      </c>
      <c r="J5" s="78">
        <v>0</v>
      </c>
      <c r="K5" s="78">
        <v>0</v>
      </c>
      <c r="L5" s="78">
        <v>0</v>
      </c>
      <c r="M5" s="78">
        <v>30</v>
      </c>
      <c r="N5" s="78">
        <f>J5+K5+L5+M5</f>
        <v>30</v>
      </c>
      <c r="O5" s="78" t="s">
        <v>24</v>
      </c>
      <c r="P5" s="78" t="s">
        <v>300</v>
      </c>
      <c r="Q5" s="77" t="s">
        <v>301</v>
      </c>
      <c r="R5" s="77" t="s">
        <v>302</v>
      </c>
    </row>
    <row r="6" spans="1:18" ht="63" x14ac:dyDescent="0.25">
      <c r="A6" s="77" t="s">
        <v>303</v>
      </c>
      <c r="B6" s="78">
        <v>5</v>
      </c>
      <c r="C6" s="78">
        <v>15</v>
      </c>
      <c r="D6" s="78">
        <f t="shared" ref="D6:D56" si="0">B6+C6</f>
        <v>20</v>
      </c>
      <c r="E6" s="78">
        <v>0</v>
      </c>
      <c r="F6" s="78">
        <v>0</v>
      </c>
      <c r="G6" s="78">
        <v>20</v>
      </c>
      <c r="H6" s="78">
        <v>0</v>
      </c>
      <c r="I6" s="78">
        <f t="shared" ref="I6:I56" si="1">E6+F6+G6+H6</f>
        <v>20</v>
      </c>
      <c r="J6" s="78">
        <v>0</v>
      </c>
      <c r="K6" s="78">
        <v>0</v>
      </c>
      <c r="L6" s="78">
        <v>0</v>
      </c>
      <c r="M6" s="78">
        <v>20</v>
      </c>
      <c r="N6" s="78">
        <f t="shared" ref="N6:N56" si="2">J6+K6+L6+M6</f>
        <v>20</v>
      </c>
      <c r="O6" s="78" t="s">
        <v>24</v>
      </c>
      <c r="P6" s="78" t="s">
        <v>24</v>
      </c>
      <c r="Q6" s="77" t="s">
        <v>304</v>
      </c>
      <c r="R6" s="77" t="s">
        <v>305</v>
      </c>
    </row>
    <row r="7" spans="1:18" ht="52.5" customHeight="1" x14ac:dyDescent="0.25">
      <c r="A7" s="77" t="s">
        <v>303</v>
      </c>
      <c r="B7" s="78">
        <v>8</v>
      </c>
      <c r="C7" s="78">
        <v>15</v>
      </c>
      <c r="D7" s="78">
        <f t="shared" si="0"/>
        <v>23</v>
      </c>
      <c r="E7" s="78">
        <v>0</v>
      </c>
      <c r="F7" s="78">
        <v>0</v>
      </c>
      <c r="G7" s="78">
        <v>23</v>
      </c>
      <c r="H7" s="78">
        <v>0</v>
      </c>
      <c r="I7" s="78">
        <f t="shared" si="1"/>
        <v>23</v>
      </c>
      <c r="J7" s="78">
        <v>0</v>
      </c>
      <c r="K7" s="78">
        <v>0</v>
      </c>
      <c r="L7" s="78">
        <v>0</v>
      </c>
      <c r="M7" s="78">
        <v>23</v>
      </c>
      <c r="N7" s="78">
        <f t="shared" si="2"/>
        <v>23</v>
      </c>
      <c r="O7" s="78" t="s">
        <v>24</v>
      </c>
      <c r="P7" s="78" t="s">
        <v>278</v>
      </c>
      <c r="Q7" s="79" t="s">
        <v>306</v>
      </c>
      <c r="R7" s="77" t="s">
        <v>307</v>
      </c>
    </row>
    <row r="8" spans="1:18" ht="136.5" customHeight="1" x14ac:dyDescent="0.25">
      <c r="A8" s="77" t="s">
        <v>303</v>
      </c>
      <c r="B8" s="78">
        <v>1</v>
      </c>
      <c r="C8" s="78">
        <v>0</v>
      </c>
      <c r="D8" s="78">
        <f t="shared" si="0"/>
        <v>1</v>
      </c>
      <c r="E8" s="78">
        <v>0</v>
      </c>
      <c r="F8" s="78">
        <v>0</v>
      </c>
      <c r="G8" s="78">
        <v>1</v>
      </c>
      <c r="H8" s="78">
        <v>0</v>
      </c>
      <c r="I8" s="78">
        <f t="shared" si="1"/>
        <v>1</v>
      </c>
      <c r="J8" s="78">
        <v>0</v>
      </c>
      <c r="K8" s="78">
        <v>0</v>
      </c>
      <c r="L8" s="78">
        <v>0</v>
      </c>
      <c r="M8" s="78">
        <v>1</v>
      </c>
      <c r="N8" s="78">
        <f t="shared" si="2"/>
        <v>1</v>
      </c>
      <c r="O8" s="78" t="s">
        <v>24</v>
      </c>
      <c r="P8" s="78" t="s">
        <v>278</v>
      </c>
      <c r="Q8" s="79" t="s">
        <v>308</v>
      </c>
      <c r="R8" s="77" t="s">
        <v>309</v>
      </c>
    </row>
    <row r="9" spans="1:18" ht="64.5" customHeight="1" x14ac:dyDescent="0.25">
      <c r="A9" s="77" t="s">
        <v>299</v>
      </c>
      <c r="B9" s="78">
        <v>132</v>
      </c>
      <c r="C9" s="78">
        <v>168</v>
      </c>
      <c r="D9" s="78">
        <f t="shared" si="0"/>
        <v>300</v>
      </c>
      <c r="E9" s="78">
        <v>0</v>
      </c>
      <c r="F9" s="78">
        <v>0</v>
      </c>
      <c r="G9" s="78">
        <v>300</v>
      </c>
      <c r="H9" s="78">
        <v>0</v>
      </c>
      <c r="I9" s="78">
        <f t="shared" si="1"/>
        <v>300</v>
      </c>
      <c r="J9" s="78">
        <v>0</v>
      </c>
      <c r="K9" s="78">
        <v>0</v>
      </c>
      <c r="L9" s="78">
        <v>0</v>
      </c>
      <c r="M9" s="78">
        <v>300</v>
      </c>
      <c r="N9" s="78">
        <f t="shared" si="2"/>
        <v>300</v>
      </c>
      <c r="O9" s="78" t="s">
        <v>24</v>
      </c>
      <c r="P9" s="78" t="s">
        <v>24</v>
      </c>
      <c r="Q9" s="79" t="s">
        <v>310</v>
      </c>
      <c r="R9" s="77" t="s">
        <v>311</v>
      </c>
    </row>
    <row r="10" spans="1:18" ht="47.25" x14ac:dyDescent="0.25">
      <c r="A10" s="77" t="s">
        <v>299</v>
      </c>
      <c r="B10" s="78">
        <v>85</v>
      </c>
      <c r="C10" s="78">
        <v>95</v>
      </c>
      <c r="D10" s="78">
        <f t="shared" si="0"/>
        <v>180</v>
      </c>
      <c r="E10" s="78">
        <v>0</v>
      </c>
      <c r="F10" s="78">
        <v>0</v>
      </c>
      <c r="G10" s="78">
        <v>180</v>
      </c>
      <c r="H10" s="78">
        <v>0</v>
      </c>
      <c r="I10" s="78">
        <f t="shared" si="1"/>
        <v>180</v>
      </c>
      <c r="J10" s="78">
        <v>0</v>
      </c>
      <c r="K10" s="78">
        <v>0</v>
      </c>
      <c r="L10" s="78">
        <v>0</v>
      </c>
      <c r="M10" s="78">
        <v>180</v>
      </c>
      <c r="N10" s="78">
        <f t="shared" si="2"/>
        <v>180</v>
      </c>
      <c r="O10" s="78" t="s">
        <v>24</v>
      </c>
      <c r="P10" s="78" t="s">
        <v>24</v>
      </c>
      <c r="Q10" s="80" t="s">
        <v>312</v>
      </c>
      <c r="R10" s="79" t="s">
        <v>313</v>
      </c>
    </row>
    <row r="11" spans="1:18" ht="47.25" x14ac:dyDescent="0.25">
      <c r="A11" s="77" t="s">
        <v>303</v>
      </c>
      <c r="B11" s="78">
        <v>0</v>
      </c>
      <c r="C11" s="78">
        <v>1</v>
      </c>
      <c r="D11" s="78">
        <f t="shared" si="0"/>
        <v>1</v>
      </c>
      <c r="E11" s="78">
        <v>0</v>
      </c>
      <c r="F11" s="78">
        <v>0</v>
      </c>
      <c r="G11" s="78">
        <v>1</v>
      </c>
      <c r="H11" s="78">
        <v>0</v>
      </c>
      <c r="I11" s="78">
        <f t="shared" si="1"/>
        <v>1</v>
      </c>
      <c r="J11" s="78">
        <v>0</v>
      </c>
      <c r="K11" s="78">
        <v>0</v>
      </c>
      <c r="L11" s="78">
        <v>0</v>
      </c>
      <c r="M11" s="78">
        <v>1</v>
      </c>
      <c r="N11" s="78">
        <f t="shared" si="2"/>
        <v>1</v>
      </c>
      <c r="O11" s="78" t="s">
        <v>314</v>
      </c>
      <c r="P11" s="78" t="s">
        <v>314</v>
      </c>
      <c r="Q11" s="79" t="s">
        <v>315</v>
      </c>
      <c r="R11" s="80" t="s">
        <v>316</v>
      </c>
    </row>
    <row r="12" spans="1:18" ht="47.25" x14ac:dyDescent="0.25">
      <c r="A12" s="77" t="s">
        <v>303</v>
      </c>
      <c r="B12" s="78">
        <v>0</v>
      </c>
      <c r="C12" s="78">
        <v>1</v>
      </c>
      <c r="D12" s="78">
        <f t="shared" si="0"/>
        <v>1</v>
      </c>
      <c r="E12" s="78">
        <v>0</v>
      </c>
      <c r="F12" s="78">
        <v>0</v>
      </c>
      <c r="G12" s="78">
        <v>1</v>
      </c>
      <c r="H12" s="78">
        <v>0</v>
      </c>
      <c r="I12" s="78">
        <f t="shared" si="1"/>
        <v>1</v>
      </c>
      <c r="J12" s="78">
        <v>0</v>
      </c>
      <c r="K12" s="78">
        <v>0</v>
      </c>
      <c r="L12" s="78">
        <v>0</v>
      </c>
      <c r="M12" s="78">
        <v>1</v>
      </c>
      <c r="N12" s="78">
        <f t="shared" si="2"/>
        <v>1</v>
      </c>
      <c r="O12" s="78" t="s">
        <v>314</v>
      </c>
      <c r="P12" s="78" t="s">
        <v>314</v>
      </c>
      <c r="Q12" s="79" t="s">
        <v>317</v>
      </c>
      <c r="R12" s="77" t="s">
        <v>318</v>
      </c>
    </row>
    <row r="13" spans="1:18" ht="47.25" x14ac:dyDescent="0.25">
      <c r="A13" s="77" t="s">
        <v>303</v>
      </c>
      <c r="B13" s="78">
        <v>0</v>
      </c>
      <c r="C13" s="78">
        <v>2</v>
      </c>
      <c r="D13" s="78">
        <f t="shared" si="0"/>
        <v>2</v>
      </c>
      <c r="E13" s="78">
        <v>0</v>
      </c>
      <c r="F13" s="78">
        <v>0</v>
      </c>
      <c r="G13" s="78">
        <v>2</v>
      </c>
      <c r="H13" s="78">
        <v>0</v>
      </c>
      <c r="I13" s="78">
        <f t="shared" si="1"/>
        <v>2</v>
      </c>
      <c r="J13" s="78">
        <v>1</v>
      </c>
      <c r="K13" s="78">
        <v>0</v>
      </c>
      <c r="L13" s="78">
        <v>0</v>
      </c>
      <c r="M13" s="78">
        <v>1</v>
      </c>
      <c r="N13" s="78">
        <f t="shared" si="2"/>
        <v>2</v>
      </c>
      <c r="O13" s="78" t="s">
        <v>314</v>
      </c>
      <c r="P13" s="78" t="s">
        <v>319</v>
      </c>
      <c r="Q13" s="79" t="s">
        <v>320</v>
      </c>
      <c r="R13" s="77" t="s">
        <v>321</v>
      </c>
    </row>
    <row r="14" spans="1:18" ht="47.25" x14ac:dyDescent="0.25">
      <c r="A14" s="77" t="s">
        <v>303</v>
      </c>
      <c r="B14" s="78">
        <v>1</v>
      </c>
      <c r="C14" s="78">
        <v>0</v>
      </c>
      <c r="D14" s="78">
        <f t="shared" si="0"/>
        <v>1</v>
      </c>
      <c r="E14" s="78">
        <v>0</v>
      </c>
      <c r="F14" s="78">
        <v>0</v>
      </c>
      <c r="G14" s="78">
        <v>1</v>
      </c>
      <c r="H14" s="78">
        <v>0</v>
      </c>
      <c r="I14" s="78">
        <f t="shared" si="1"/>
        <v>1</v>
      </c>
      <c r="J14" s="78">
        <v>1</v>
      </c>
      <c r="K14" s="78">
        <v>0</v>
      </c>
      <c r="L14" s="78">
        <v>0</v>
      </c>
      <c r="M14" s="78">
        <v>0</v>
      </c>
      <c r="N14" s="78">
        <f t="shared" si="2"/>
        <v>1</v>
      </c>
      <c r="O14" s="78" t="s">
        <v>314</v>
      </c>
      <c r="P14" s="78" t="s">
        <v>319</v>
      </c>
      <c r="Q14" s="79" t="s">
        <v>322</v>
      </c>
      <c r="R14" s="77" t="s">
        <v>323</v>
      </c>
    </row>
    <row r="15" spans="1:18" ht="63" x14ac:dyDescent="0.25">
      <c r="A15" s="77" t="s">
        <v>324</v>
      </c>
      <c r="B15" s="78">
        <v>4</v>
      </c>
      <c r="C15" s="78">
        <v>37</v>
      </c>
      <c r="D15" s="78">
        <f t="shared" si="0"/>
        <v>41</v>
      </c>
      <c r="E15" s="78">
        <v>11</v>
      </c>
      <c r="F15" s="78">
        <v>4</v>
      </c>
      <c r="G15" s="78">
        <v>21</v>
      </c>
      <c r="H15" s="78">
        <v>5</v>
      </c>
      <c r="I15" s="78">
        <f t="shared" si="1"/>
        <v>41</v>
      </c>
      <c r="J15" s="78">
        <v>0</v>
      </c>
      <c r="K15" s="78">
        <v>0</v>
      </c>
      <c r="L15" s="78">
        <v>0</v>
      </c>
      <c r="M15" s="78">
        <v>41</v>
      </c>
      <c r="N15" s="78">
        <f t="shared" si="2"/>
        <v>41</v>
      </c>
      <c r="O15" s="78" t="s">
        <v>27</v>
      </c>
      <c r="P15" s="78" t="s">
        <v>197</v>
      </c>
      <c r="Q15" s="77" t="s">
        <v>325</v>
      </c>
      <c r="R15" s="77" t="s">
        <v>326</v>
      </c>
    </row>
    <row r="16" spans="1:18" ht="47.25" x14ac:dyDescent="0.25">
      <c r="A16" s="77" t="s">
        <v>303</v>
      </c>
      <c r="B16" s="78">
        <v>3</v>
      </c>
      <c r="C16" s="78">
        <v>12</v>
      </c>
      <c r="D16" s="78">
        <f t="shared" si="0"/>
        <v>15</v>
      </c>
      <c r="E16" s="78">
        <v>0</v>
      </c>
      <c r="F16" s="78">
        <v>1</v>
      </c>
      <c r="G16" s="78">
        <v>14</v>
      </c>
      <c r="H16" s="78">
        <v>0</v>
      </c>
      <c r="I16" s="78">
        <f t="shared" si="1"/>
        <v>15</v>
      </c>
      <c r="J16" s="78">
        <v>1</v>
      </c>
      <c r="K16" s="78">
        <v>2</v>
      </c>
      <c r="L16" s="78">
        <v>0</v>
      </c>
      <c r="M16" s="78">
        <v>12</v>
      </c>
      <c r="N16" s="78">
        <f t="shared" si="2"/>
        <v>15</v>
      </c>
      <c r="O16" s="78" t="s">
        <v>27</v>
      </c>
      <c r="P16" s="78" t="s">
        <v>327</v>
      </c>
      <c r="Q16" s="77" t="s">
        <v>328</v>
      </c>
      <c r="R16" s="77" t="s">
        <v>329</v>
      </c>
    </row>
    <row r="17" spans="1:18" ht="47.25" x14ac:dyDescent="0.25">
      <c r="A17" s="77" t="s">
        <v>303</v>
      </c>
      <c r="B17" s="78">
        <v>0</v>
      </c>
      <c r="C17" s="78">
        <v>1</v>
      </c>
      <c r="D17" s="78">
        <f t="shared" si="0"/>
        <v>1</v>
      </c>
      <c r="E17" s="78">
        <v>0</v>
      </c>
      <c r="F17" s="78">
        <v>1</v>
      </c>
      <c r="G17" s="78">
        <v>0</v>
      </c>
      <c r="H17" s="78">
        <v>0</v>
      </c>
      <c r="I17" s="78">
        <f t="shared" si="1"/>
        <v>1</v>
      </c>
      <c r="J17" s="78">
        <v>0</v>
      </c>
      <c r="K17" s="78">
        <v>0</v>
      </c>
      <c r="L17" s="78">
        <v>0</v>
      </c>
      <c r="M17" s="78">
        <v>1</v>
      </c>
      <c r="N17" s="78">
        <f t="shared" si="2"/>
        <v>1</v>
      </c>
      <c r="O17" s="78" t="s">
        <v>27</v>
      </c>
      <c r="P17" s="78" t="s">
        <v>194</v>
      </c>
      <c r="Q17" s="77" t="s">
        <v>330</v>
      </c>
      <c r="R17" s="77" t="s">
        <v>331</v>
      </c>
    </row>
    <row r="18" spans="1:18" ht="47.25" x14ac:dyDescent="0.25">
      <c r="A18" s="77" t="s">
        <v>303</v>
      </c>
      <c r="B18" s="78">
        <v>0</v>
      </c>
      <c r="C18" s="78">
        <v>1</v>
      </c>
      <c r="D18" s="78">
        <f t="shared" si="0"/>
        <v>1</v>
      </c>
      <c r="E18" s="78">
        <v>0</v>
      </c>
      <c r="F18" s="78">
        <v>0</v>
      </c>
      <c r="G18" s="78">
        <v>1</v>
      </c>
      <c r="H18" s="78">
        <v>0</v>
      </c>
      <c r="I18" s="78">
        <f t="shared" si="1"/>
        <v>1</v>
      </c>
      <c r="J18" s="78">
        <v>0</v>
      </c>
      <c r="K18" s="78">
        <v>0</v>
      </c>
      <c r="L18" s="78">
        <v>0</v>
      </c>
      <c r="M18" s="78">
        <v>1</v>
      </c>
      <c r="N18" s="78">
        <f t="shared" si="2"/>
        <v>1</v>
      </c>
      <c r="O18" s="78" t="s">
        <v>27</v>
      </c>
      <c r="P18" s="78" t="s">
        <v>194</v>
      </c>
      <c r="Q18" s="77" t="s">
        <v>330</v>
      </c>
      <c r="R18" s="77" t="s">
        <v>331</v>
      </c>
    </row>
    <row r="19" spans="1:18" ht="47.25" x14ac:dyDescent="0.25">
      <c r="A19" s="77" t="s">
        <v>303</v>
      </c>
      <c r="B19" s="78">
        <v>0</v>
      </c>
      <c r="C19" s="78">
        <v>1</v>
      </c>
      <c r="D19" s="78">
        <f t="shared" si="0"/>
        <v>1</v>
      </c>
      <c r="E19" s="78">
        <v>0</v>
      </c>
      <c r="F19" s="78">
        <v>0</v>
      </c>
      <c r="G19" s="78">
        <v>1</v>
      </c>
      <c r="H19" s="78">
        <v>0</v>
      </c>
      <c r="I19" s="78">
        <f t="shared" si="1"/>
        <v>1</v>
      </c>
      <c r="J19" s="78">
        <v>0</v>
      </c>
      <c r="K19" s="78">
        <v>0</v>
      </c>
      <c r="L19" s="78">
        <v>0</v>
      </c>
      <c r="M19" s="78">
        <v>1</v>
      </c>
      <c r="N19" s="78">
        <f t="shared" si="2"/>
        <v>1</v>
      </c>
      <c r="O19" s="78" t="s">
        <v>27</v>
      </c>
      <c r="P19" s="78" t="s">
        <v>194</v>
      </c>
      <c r="Q19" s="81" t="s">
        <v>332</v>
      </c>
      <c r="R19" s="77" t="s">
        <v>333</v>
      </c>
    </row>
    <row r="20" spans="1:18" ht="47.25" x14ac:dyDescent="0.25">
      <c r="A20" s="77" t="s">
        <v>303</v>
      </c>
      <c r="B20" s="78">
        <v>0</v>
      </c>
      <c r="C20" s="78">
        <v>1</v>
      </c>
      <c r="D20" s="78">
        <f t="shared" si="0"/>
        <v>1</v>
      </c>
      <c r="E20" s="78">
        <v>0</v>
      </c>
      <c r="F20" s="78">
        <v>1</v>
      </c>
      <c r="G20" s="78">
        <v>0</v>
      </c>
      <c r="H20" s="78">
        <v>0</v>
      </c>
      <c r="I20" s="78">
        <f t="shared" si="1"/>
        <v>1</v>
      </c>
      <c r="J20" s="78">
        <v>0</v>
      </c>
      <c r="K20" s="78">
        <v>0</v>
      </c>
      <c r="L20" s="78">
        <v>0</v>
      </c>
      <c r="M20" s="78">
        <v>1</v>
      </c>
      <c r="N20" s="78">
        <f t="shared" si="2"/>
        <v>1</v>
      </c>
      <c r="O20" s="78" t="s">
        <v>27</v>
      </c>
      <c r="P20" s="78" t="s">
        <v>194</v>
      </c>
      <c r="Q20" s="81" t="s">
        <v>334</v>
      </c>
      <c r="R20" s="81" t="s">
        <v>323</v>
      </c>
    </row>
    <row r="21" spans="1:18" ht="47.25" x14ac:dyDescent="0.25">
      <c r="A21" s="77" t="s">
        <v>303</v>
      </c>
      <c r="B21" s="78">
        <v>1</v>
      </c>
      <c r="C21" s="78">
        <v>0</v>
      </c>
      <c r="D21" s="78">
        <f t="shared" si="0"/>
        <v>1</v>
      </c>
      <c r="E21" s="78">
        <v>0</v>
      </c>
      <c r="F21" s="78">
        <v>0</v>
      </c>
      <c r="G21" s="78">
        <v>1</v>
      </c>
      <c r="H21" s="78">
        <v>0</v>
      </c>
      <c r="I21" s="78">
        <f t="shared" si="1"/>
        <v>1</v>
      </c>
      <c r="J21" s="78">
        <v>0</v>
      </c>
      <c r="K21" s="78">
        <v>0</v>
      </c>
      <c r="L21" s="78">
        <v>0</v>
      </c>
      <c r="M21" s="78">
        <v>1</v>
      </c>
      <c r="N21" s="78">
        <f t="shared" si="2"/>
        <v>1</v>
      </c>
      <c r="O21" s="78" t="s">
        <v>27</v>
      </c>
      <c r="P21" s="78" t="s">
        <v>194</v>
      </c>
      <c r="Q21" s="81" t="s">
        <v>335</v>
      </c>
      <c r="R21" s="77" t="s">
        <v>336</v>
      </c>
    </row>
    <row r="22" spans="1:18" ht="63" x14ac:dyDescent="0.25">
      <c r="A22" s="77" t="s">
        <v>303</v>
      </c>
      <c r="B22" s="82">
        <v>0</v>
      </c>
      <c r="C22" s="82">
        <v>1</v>
      </c>
      <c r="D22" s="78">
        <f t="shared" si="0"/>
        <v>1</v>
      </c>
      <c r="E22" s="82">
        <v>0</v>
      </c>
      <c r="F22" s="82">
        <v>1</v>
      </c>
      <c r="G22" s="82">
        <v>0</v>
      </c>
      <c r="H22" s="82">
        <v>0</v>
      </c>
      <c r="I22" s="78">
        <f t="shared" si="1"/>
        <v>1</v>
      </c>
      <c r="J22" s="82">
        <v>0</v>
      </c>
      <c r="K22" s="82">
        <v>0</v>
      </c>
      <c r="L22" s="82">
        <v>0</v>
      </c>
      <c r="M22" s="82">
        <v>1</v>
      </c>
      <c r="N22" s="78">
        <f t="shared" si="2"/>
        <v>1</v>
      </c>
      <c r="O22" s="78" t="s">
        <v>122</v>
      </c>
      <c r="P22" s="78" t="s">
        <v>337</v>
      </c>
      <c r="Q22" s="81" t="s">
        <v>338</v>
      </c>
      <c r="R22" s="83" t="s">
        <v>339</v>
      </c>
    </row>
    <row r="23" spans="1:18" ht="63" x14ac:dyDescent="0.25">
      <c r="A23" s="77" t="s">
        <v>303</v>
      </c>
      <c r="B23" s="78">
        <v>3</v>
      </c>
      <c r="C23" s="78">
        <v>1</v>
      </c>
      <c r="D23" s="78">
        <f t="shared" si="0"/>
        <v>4</v>
      </c>
      <c r="E23" s="78">
        <v>0</v>
      </c>
      <c r="F23" s="78">
        <v>4</v>
      </c>
      <c r="G23" s="78">
        <v>0</v>
      </c>
      <c r="H23" s="78">
        <v>0</v>
      </c>
      <c r="I23" s="78">
        <f t="shared" si="1"/>
        <v>4</v>
      </c>
      <c r="J23" s="78">
        <v>3</v>
      </c>
      <c r="K23" s="78">
        <v>0</v>
      </c>
      <c r="L23" s="78">
        <v>0</v>
      </c>
      <c r="M23" s="78">
        <v>1</v>
      </c>
      <c r="N23" s="78">
        <f t="shared" si="2"/>
        <v>4</v>
      </c>
      <c r="O23" s="78" t="s">
        <v>122</v>
      </c>
      <c r="P23" s="78" t="s">
        <v>337</v>
      </c>
      <c r="Q23" s="81" t="s">
        <v>338</v>
      </c>
      <c r="R23" s="83" t="s">
        <v>339</v>
      </c>
    </row>
    <row r="24" spans="1:18" ht="47.25" x14ac:dyDescent="0.25">
      <c r="A24" s="77" t="s">
        <v>303</v>
      </c>
      <c r="B24" s="78">
        <v>15</v>
      </c>
      <c r="C24" s="78">
        <v>4</v>
      </c>
      <c r="D24" s="78">
        <f t="shared" si="0"/>
        <v>19</v>
      </c>
      <c r="E24" s="78">
        <v>0</v>
      </c>
      <c r="F24" s="78">
        <v>12</v>
      </c>
      <c r="G24" s="78">
        <v>7</v>
      </c>
      <c r="H24" s="78">
        <v>0</v>
      </c>
      <c r="I24" s="78">
        <f t="shared" si="1"/>
        <v>19</v>
      </c>
      <c r="J24" s="78">
        <v>11</v>
      </c>
      <c r="K24" s="78">
        <v>0</v>
      </c>
      <c r="L24" s="78">
        <v>0</v>
      </c>
      <c r="M24" s="78">
        <v>8</v>
      </c>
      <c r="N24" s="78">
        <f t="shared" si="2"/>
        <v>19</v>
      </c>
      <c r="O24" s="78" t="s">
        <v>122</v>
      </c>
      <c r="P24" s="78" t="s">
        <v>64</v>
      </c>
      <c r="Q24" s="81" t="s">
        <v>340</v>
      </c>
      <c r="R24" s="77" t="s">
        <v>341</v>
      </c>
    </row>
    <row r="25" spans="1:18" ht="47.25" x14ac:dyDescent="0.25">
      <c r="A25" s="77" t="s">
        <v>303</v>
      </c>
      <c r="B25" s="78">
        <v>4</v>
      </c>
      <c r="C25" s="78">
        <v>14</v>
      </c>
      <c r="D25" s="78">
        <f t="shared" si="0"/>
        <v>18</v>
      </c>
      <c r="E25" s="78">
        <v>0</v>
      </c>
      <c r="F25" s="78">
        <v>8</v>
      </c>
      <c r="G25" s="78">
        <v>10</v>
      </c>
      <c r="H25" s="78">
        <v>0</v>
      </c>
      <c r="I25" s="78">
        <f t="shared" si="1"/>
        <v>18</v>
      </c>
      <c r="J25" s="78">
        <v>1</v>
      </c>
      <c r="K25" s="78">
        <v>0</v>
      </c>
      <c r="L25" s="78">
        <v>0</v>
      </c>
      <c r="M25" s="78">
        <v>17</v>
      </c>
      <c r="N25" s="78">
        <f t="shared" si="2"/>
        <v>18</v>
      </c>
      <c r="O25" s="78" t="s">
        <v>122</v>
      </c>
      <c r="P25" s="78" t="s">
        <v>342</v>
      </c>
      <c r="Q25" s="81" t="s">
        <v>343</v>
      </c>
      <c r="R25" s="77" t="s">
        <v>344</v>
      </c>
    </row>
    <row r="26" spans="1:18" ht="47.25" x14ac:dyDescent="0.25">
      <c r="A26" s="77" t="s">
        <v>303</v>
      </c>
      <c r="B26" s="78">
        <v>2</v>
      </c>
      <c r="C26" s="78">
        <v>38</v>
      </c>
      <c r="D26" s="78">
        <f t="shared" si="0"/>
        <v>40</v>
      </c>
      <c r="E26" s="78">
        <v>0</v>
      </c>
      <c r="F26" s="78">
        <v>9</v>
      </c>
      <c r="G26" s="78">
        <v>24</v>
      </c>
      <c r="H26" s="78">
        <v>7</v>
      </c>
      <c r="I26" s="78">
        <f t="shared" si="1"/>
        <v>40</v>
      </c>
      <c r="J26" s="78">
        <v>0</v>
      </c>
      <c r="K26" s="78">
        <v>0</v>
      </c>
      <c r="L26" s="78">
        <v>2</v>
      </c>
      <c r="M26" s="78">
        <v>38</v>
      </c>
      <c r="N26" s="78">
        <f t="shared" si="2"/>
        <v>40</v>
      </c>
      <c r="O26" s="78" t="s">
        <v>122</v>
      </c>
      <c r="P26" s="78" t="s">
        <v>64</v>
      </c>
      <c r="Q26" s="81" t="s">
        <v>274</v>
      </c>
      <c r="R26" s="77" t="s">
        <v>345</v>
      </c>
    </row>
    <row r="27" spans="1:18" ht="47.25" x14ac:dyDescent="0.25">
      <c r="A27" s="77" t="s">
        <v>303</v>
      </c>
      <c r="B27" s="78">
        <v>5</v>
      </c>
      <c r="C27" s="78">
        <v>9</v>
      </c>
      <c r="D27" s="78">
        <f t="shared" si="0"/>
        <v>14</v>
      </c>
      <c r="E27" s="78">
        <v>0</v>
      </c>
      <c r="F27" s="78">
        <v>5</v>
      </c>
      <c r="G27" s="78">
        <v>6</v>
      </c>
      <c r="H27" s="78">
        <v>3</v>
      </c>
      <c r="I27" s="78">
        <f t="shared" si="1"/>
        <v>14</v>
      </c>
      <c r="J27" s="78">
        <v>1</v>
      </c>
      <c r="K27" s="78">
        <v>0</v>
      </c>
      <c r="L27" s="78">
        <v>0</v>
      </c>
      <c r="M27" s="78">
        <v>13</v>
      </c>
      <c r="N27" s="78">
        <f t="shared" si="2"/>
        <v>14</v>
      </c>
      <c r="O27" s="78" t="s">
        <v>122</v>
      </c>
      <c r="P27" s="78" t="s">
        <v>64</v>
      </c>
      <c r="Q27" s="81" t="s">
        <v>346</v>
      </c>
      <c r="R27" s="77" t="s">
        <v>302</v>
      </c>
    </row>
    <row r="28" spans="1:18" ht="47.25" x14ac:dyDescent="0.25">
      <c r="A28" s="77" t="s">
        <v>303</v>
      </c>
      <c r="B28" s="78">
        <v>17</v>
      </c>
      <c r="C28" s="78">
        <v>16</v>
      </c>
      <c r="D28" s="78">
        <f t="shared" si="0"/>
        <v>33</v>
      </c>
      <c r="E28" s="78">
        <v>7</v>
      </c>
      <c r="F28" s="78">
        <v>18</v>
      </c>
      <c r="G28" s="78">
        <v>7</v>
      </c>
      <c r="H28" s="78">
        <v>1</v>
      </c>
      <c r="I28" s="78">
        <f t="shared" si="1"/>
        <v>33</v>
      </c>
      <c r="J28" s="78">
        <v>1</v>
      </c>
      <c r="K28" s="78">
        <v>0</v>
      </c>
      <c r="L28" s="78">
        <v>1</v>
      </c>
      <c r="M28" s="78">
        <v>31</v>
      </c>
      <c r="N28" s="78">
        <f t="shared" si="2"/>
        <v>33</v>
      </c>
      <c r="O28" s="78" t="s">
        <v>122</v>
      </c>
      <c r="P28" s="78" t="s">
        <v>64</v>
      </c>
      <c r="Q28" s="81" t="s">
        <v>347</v>
      </c>
      <c r="R28" s="77" t="s">
        <v>345</v>
      </c>
    </row>
    <row r="29" spans="1:18" ht="47.25" x14ac:dyDescent="0.25">
      <c r="A29" s="77" t="s">
        <v>303</v>
      </c>
      <c r="B29" s="78">
        <v>1</v>
      </c>
      <c r="C29" s="78">
        <v>0</v>
      </c>
      <c r="D29" s="78">
        <f t="shared" si="0"/>
        <v>1</v>
      </c>
      <c r="E29" s="78">
        <v>0</v>
      </c>
      <c r="F29" s="78">
        <v>0</v>
      </c>
      <c r="G29" s="78">
        <v>1</v>
      </c>
      <c r="H29" s="78">
        <v>0</v>
      </c>
      <c r="I29" s="78">
        <f t="shared" si="1"/>
        <v>1</v>
      </c>
      <c r="J29" s="78">
        <v>1</v>
      </c>
      <c r="K29" s="78">
        <v>0</v>
      </c>
      <c r="L29" s="78">
        <v>0</v>
      </c>
      <c r="M29" s="78">
        <v>0</v>
      </c>
      <c r="N29" s="78">
        <f t="shared" si="2"/>
        <v>1</v>
      </c>
      <c r="O29" s="78" t="s">
        <v>122</v>
      </c>
      <c r="P29" s="78" t="s">
        <v>64</v>
      </c>
      <c r="Q29" s="81" t="s">
        <v>348</v>
      </c>
      <c r="R29" s="77" t="s">
        <v>349</v>
      </c>
    </row>
    <row r="30" spans="1:18" ht="47.25" x14ac:dyDescent="0.25">
      <c r="A30" s="77" t="s">
        <v>303</v>
      </c>
      <c r="B30" s="78">
        <v>29</v>
      </c>
      <c r="C30" s="78">
        <v>40</v>
      </c>
      <c r="D30" s="78">
        <f t="shared" si="0"/>
        <v>69</v>
      </c>
      <c r="E30" s="78">
        <v>0</v>
      </c>
      <c r="F30" s="78">
        <v>52</v>
      </c>
      <c r="G30" s="78">
        <v>17</v>
      </c>
      <c r="H30" s="78">
        <v>0</v>
      </c>
      <c r="I30" s="78">
        <f t="shared" si="1"/>
        <v>69</v>
      </c>
      <c r="J30" s="78">
        <v>1</v>
      </c>
      <c r="K30" s="78">
        <v>0</v>
      </c>
      <c r="L30" s="78">
        <v>1</v>
      </c>
      <c r="M30" s="78">
        <v>67</v>
      </c>
      <c r="N30" s="78">
        <f t="shared" si="2"/>
        <v>69</v>
      </c>
      <c r="O30" s="78" t="s">
        <v>122</v>
      </c>
      <c r="P30" s="84" t="s">
        <v>350</v>
      </c>
      <c r="Q30" s="81" t="s">
        <v>351</v>
      </c>
      <c r="R30" s="85" t="s">
        <v>352</v>
      </c>
    </row>
    <row r="31" spans="1:18" ht="47.25" x14ac:dyDescent="0.25">
      <c r="A31" s="77" t="s">
        <v>303</v>
      </c>
      <c r="B31" s="78">
        <v>0</v>
      </c>
      <c r="C31" s="78">
        <v>17</v>
      </c>
      <c r="D31" s="78">
        <f t="shared" si="0"/>
        <v>17</v>
      </c>
      <c r="E31" s="78">
        <v>0</v>
      </c>
      <c r="F31" s="78">
        <v>16</v>
      </c>
      <c r="G31" s="78">
        <v>1</v>
      </c>
      <c r="H31" s="78">
        <v>0</v>
      </c>
      <c r="I31" s="78">
        <f t="shared" si="1"/>
        <v>17</v>
      </c>
      <c r="J31" s="78">
        <v>0</v>
      </c>
      <c r="K31" s="78">
        <v>0</v>
      </c>
      <c r="L31" s="78">
        <v>0</v>
      </c>
      <c r="M31" s="78">
        <v>17</v>
      </c>
      <c r="N31" s="78">
        <f t="shared" si="2"/>
        <v>17</v>
      </c>
      <c r="O31" s="78" t="s">
        <v>22</v>
      </c>
      <c r="P31" s="84" t="s">
        <v>353</v>
      </c>
      <c r="Q31" s="86" t="s">
        <v>354</v>
      </c>
      <c r="R31" s="85" t="s">
        <v>355</v>
      </c>
    </row>
    <row r="32" spans="1:18" ht="47.25" x14ac:dyDescent="0.25">
      <c r="A32" s="77" t="s">
        <v>303</v>
      </c>
      <c r="B32" s="78">
        <v>24</v>
      </c>
      <c r="C32" s="78">
        <v>293</v>
      </c>
      <c r="D32" s="78">
        <f t="shared" si="0"/>
        <v>317</v>
      </c>
      <c r="E32" s="78">
        <v>1</v>
      </c>
      <c r="F32" s="78">
        <v>7</v>
      </c>
      <c r="G32" s="78">
        <v>305</v>
      </c>
      <c r="H32" s="78">
        <v>4</v>
      </c>
      <c r="I32" s="78">
        <f t="shared" si="1"/>
        <v>317</v>
      </c>
      <c r="J32" s="78">
        <v>0</v>
      </c>
      <c r="K32" s="78">
        <v>0</v>
      </c>
      <c r="L32" s="78">
        <v>0</v>
      </c>
      <c r="M32" s="78">
        <v>317</v>
      </c>
      <c r="N32" s="78">
        <f t="shared" si="2"/>
        <v>317</v>
      </c>
      <c r="O32" s="78" t="s">
        <v>22</v>
      </c>
      <c r="P32" s="84" t="s">
        <v>353</v>
      </c>
      <c r="Q32" s="87" t="s">
        <v>356</v>
      </c>
      <c r="R32" s="85" t="s">
        <v>357</v>
      </c>
    </row>
    <row r="33" spans="1:18" ht="47.25" x14ac:dyDescent="0.25">
      <c r="A33" s="77" t="s">
        <v>303</v>
      </c>
      <c r="B33" s="78">
        <v>0</v>
      </c>
      <c r="C33" s="78">
        <v>1</v>
      </c>
      <c r="D33" s="78">
        <f t="shared" si="0"/>
        <v>1</v>
      </c>
      <c r="E33" s="78">
        <v>0</v>
      </c>
      <c r="F33" s="78">
        <v>0</v>
      </c>
      <c r="G33" s="78">
        <v>1</v>
      </c>
      <c r="H33" s="78">
        <v>0</v>
      </c>
      <c r="I33" s="78">
        <f t="shared" si="1"/>
        <v>1</v>
      </c>
      <c r="J33" s="78">
        <v>0</v>
      </c>
      <c r="K33" s="78">
        <v>0</v>
      </c>
      <c r="L33" s="78">
        <v>0</v>
      </c>
      <c r="M33" s="78">
        <v>1</v>
      </c>
      <c r="N33" s="78">
        <f t="shared" si="2"/>
        <v>1</v>
      </c>
      <c r="O33" s="78" t="s">
        <v>121</v>
      </c>
      <c r="P33" s="84" t="s">
        <v>229</v>
      </c>
      <c r="Q33" s="86" t="s">
        <v>358</v>
      </c>
      <c r="R33" s="85" t="s">
        <v>302</v>
      </c>
    </row>
    <row r="34" spans="1:18" ht="47.25" x14ac:dyDescent="0.25">
      <c r="A34" s="77" t="s">
        <v>303</v>
      </c>
      <c r="B34" s="78">
        <v>0</v>
      </c>
      <c r="C34" s="78">
        <v>12</v>
      </c>
      <c r="D34" s="78">
        <f t="shared" si="0"/>
        <v>12</v>
      </c>
      <c r="E34" s="78">
        <v>0</v>
      </c>
      <c r="F34" s="78">
        <v>9</v>
      </c>
      <c r="G34" s="78">
        <v>3</v>
      </c>
      <c r="H34" s="78">
        <v>0</v>
      </c>
      <c r="I34" s="78">
        <f t="shared" si="1"/>
        <v>12</v>
      </c>
      <c r="J34" s="78">
        <v>0</v>
      </c>
      <c r="K34" s="78">
        <v>0</v>
      </c>
      <c r="L34" s="78">
        <v>0</v>
      </c>
      <c r="M34" s="78">
        <v>12</v>
      </c>
      <c r="N34" s="78">
        <f t="shared" si="2"/>
        <v>12</v>
      </c>
      <c r="O34" s="78" t="s">
        <v>121</v>
      </c>
      <c r="P34" s="84" t="s">
        <v>359</v>
      </c>
      <c r="Q34" s="88" t="s">
        <v>360</v>
      </c>
      <c r="R34" s="85" t="s">
        <v>361</v>
      </c>
    </row>
    <row r="35" spans="1:18" ht="47.25" x14ac:dyDescent="0.25">
      <c r="A35" s="77" t="s">
        <v>303</v>
      </c>
      <c r="B35" s="78">
        <v>3</v>
      </c>
      <c r="C35" s="78">
        <v>7</v>
      </c>
      <c r="D35" s="78">
        <f t="shared" si="0"/>
        <v>10</v>
      </c>
      <c r="E35" s="78">
        <v>0</v>
      </c>
      <c r="F35" s="78">
        <v>2</v>
      </c>
      <c r="G35" s="78">
        <v>8</v>
      </c>
      <c r="H35" s="78">
        <v>0</v>
      </c>
      <c r="I35" s="78">
        <f t="shared" si="1"/>
        <v>10</v>
      </c>
      <c r="J35" s="78">
        <v>0</v>
      </c>
      <c r="K35" s="78">
        <v>6</v>
      </c>
      <c r="L35" s="78">
        <v>0</v>
      </c>
      <c r="M35" s="78">
        <v>4</v>
      </c>
      <c r="N35" s="78">
        <f t="shared" si="2"/>
        <v>10</v>
      </c>
      <c r="O35" s="78" t="s">
        <v>121</v>
      </c>
      <c r="P35" s="84" t="s">
        <v>224</v>
      </c>
      <c r="Q35" s="88" t="s">
        <v>362</v>
      </c>
      <c r="R35" s="77" t="s">
        <v>345</v>
      </c>
    </row>
    <row r="36" spans="1:18" ht="47.25" x14ac:dyDescent="0.25">
      <c r="A36" s="77" t="s">
        <v>303</v>
      </c>
      <c r="B36" s="78">
        <v>4</v>
      </c>
      <c r="C36" s="78">
        <v>21</v>
      </c>
      <c r="D36" s="78">
        <f t="shared" si="0"/>
        <v>25</v>
      </c>
      <c r="E36" s="78">
        <v>0</v>
      </c>
      <c r="F36" s="78">
        <v>14</v>
      </c>
      <c r="G36" s="78">
        <v>9</v>
      </c>
      <c r="H36" s="78">
        <v>2</v>
      </c>
      <c r="I36" s="78">
        <f t="shared" si="1"/>
        <v>25</v>
      </c>
      <c r="J36" s="78">
        <v>0</v>
      </c>
      <c r="K36" s="78">
        <v>0</v>
      </c>
      <c r="L36" s="78">
        <v>4</v>
      </c>
      <c r="M36" s="78">
        <v>21</v>
      </c>
      <c r="N36" s="78">
        <f t="shared" si="2"/>
        <v>25</v>
      </c>
      <c r="O36" s="78" t="s">
        <v>121</v>
      </c>
      <c r="P36" s="84" t="s">
        <v>229</v>
      </c>
      <c r="Q36" s="89" t="s">
        <v>363</v>
      </c>
      <c r="R36" s="80" t="s">
        <v>364</v>
      </c>
    </row>
    <row r="37" spans="1:18" ht="47.25" x14ac:dyDescent="0.25">
      <c r="A37" s="77" t="s">
        <v>303</v>
      </c>
      <c r="B37" s="78">
        <v>1</v>
      </c>
      <c r="C37" s="78">
        <v>2</v>
      </c>
      <c r="D37" s="78">
        <f t="shared" si="0"/>
        <v>3</v>
      </c>
      <c r="E37" s="78">
        <v>0</v>
      </c>
      <c r="F37" s="78">
        <v>2</v>
      </c>
      <c r="G37" s="78">
        <v>1</v>
      </c>
      <c r="H37" s="78">
        <v>0</v>
      </c>
      <c r="I37" s="78">
        <f t="shared" si="1"/>
        <v>3</v>
      </c>
      <c r="J37" s="78">
        <v>0</v>
      </c>
      <c r="K37" s="78">
        <v>0</v>
      </c>
      <c r="L37" s="78">
        <v>0</v>
      </c>
      <c r="M37" s="78">
        <v>3</v>
      </c>
      <c r="N37" s="78">
        <f t="shared" si="2"/>
        <v>3</v>
      </c>
      <c r="O37" s="78" t="s">
        <v>121</v>
      </c>
      <c r="P37" s="84" t="s">
        <v>229</v>
      </c>
      <c r="Q37" s="89" t="s">
        <v>365</v>
      </c>
      <c r="R37" s="80" t="s">
        <v>366</v>
      </c>
    </row>
    <row r="38" spans="1:18" ht="47.25" x14ac:dyDescent="0.25">
      <c r="A38" s="77" t="s">
        <v>299</v>
      </c>
      <c r="B38" s="78">
        <v>0</v>
      </c>
      <c r="C38" s="78">
        <v>1</v>
      </c>
      <c r="D38" s="78">
        <f t="shared" si="0"/>
        <v>1</v>
      </c>
      <c r="E38" s="78">
        <v>0</v>
      </c>
      <c r="F38" s="78">
        <v>1</v>
      </c>
      <c r="G38" s="78">
        <v>0</v>
      </c>
      <c r="H38" s="78">
        <v>0</v>
      </c>
      <c r="I38" s="78">
        <f t="shared" si="1"/>
        <v>1</v>
      </c>
      <c r="J38" s="78">
        <v>0</v>
      </c>
      <c r="K38" s="78">
        <v>0</v>
      </c>
      <c r="L38" s="78">
        <v>0</v>
      </c>
      <c r="M38" s="78">
        <v>1</v>
      </c>
      <c r="N38" s="78">
        <f t="shared" si="2"/>
        <v>1</v>
      </c>
      <c r="O38" s="78" t="s">
        <v>121</v>
      </c>
      <c r="P38" s="84" t="s">
        <v>224</v>
      </c>
      <c r="Q38" s="89" t="s">
        <v>367</v>
      </c>
      <c r="R38" s="80" t="s">
        <v>368</v>
      </c>
    </row>
    <row r="39" spans="1:18" ht="47.25" x14ac:dyDescent="0.25">
      <c r="A39" s="77" t="s">
        <v>303</v>
      </c>
      <c r="B39" s="78">
        <v>0</v>
      </c>
      <c r="C39" s="78">
        <v>2</v>
      </c>
      <c r="D39" s="78">
        <f t="shared" si="0"/>
        <v>2</v>
      </c>
      <c r="E39" s="78">
        <v>0</v>
      </c>
      <c r="F39" s="78">
        <v>1</v>
      </c>
      <c r="G39" s="78">
        <v>1</v>
      </c>
      <c r="H39" s="78">
        <v>1</v>
      </c>
      <c r="I39" s="78">
        <f t="shared" si="1"/>
        <v>3</v>
      </c>
      <c r="J39" s="78">
        <v>0</v>
      </c>
      <c r="K39" s="78">
        <v>0</v>
      </c>
      <c r="L39" s="78">
        <v>0</v>
      </c>
      <c r="M39" s="78">
        <v>2</v>
      </c>
      <c r="N39" s="78">
        <f t="shared" si="2"/>
        <v>2</v>
      </c>
      <c r="O39" s="78" t="s">
        <v>121</v>
      </c>
      <c r="P39" s="84" t="s">
        <v>229</v>
      </c>
      <c r="Q39" s="90" t="s">
        <v>369</v>
      </c>
      <c r="R39" s="80" t="s">
        <v>370</v>
      </c>
    </row>
    <row r="40" spans="1:18" ht="47.25" x14ac:dyDescent="0.25">
      <c r="A40" s="77" t="s">
        <v>303</v>
      </c>
      <c r="B40" s="78">
        <v>1</v>
      </c>
      <c r="C40" s="78">
        <v>0</v>
      </c>
      <c r="D40" s="78">
        <f t="shared" si="0"/>
        <v>1</v>
      </c>
      <c r="E40" s="78">
        <v>0</v>
      </c>
      <c r="F40" s="78">
        <v>0</v>
      </c>
      <c r="G40" s="78">
        <v>1</v>
      </c>
      <c r="H40" s="78">
        <v>0</v>
      </c>
      <c r="I40" s="78">
        <f t="shared" si="1"/>
        <v>1</v>
      </c>
      <c r="J40" s="78">
        <v>0</v>
      </c>
      <c r="K40" s="78">
        <v>0</v>
      </c>
      <c r="L40" s="78">
        <v>0</v>
      </c>
      <c r="M40" s="78">
        <v>1</v>
      </c>
      <c r="N40" s="78">
        <f t="shared" si="2"/>
        <v>1</v>
      </c>
      <c r="O40" s="78" t="s">
        <v>371</v>
      </c>
      <c r="P40" s="84" t="s">
        <v>372</v>
      </c>
      <c r="Q40" s="91" t="s">
        <v>373</v>
      </c>
      <c r="R40" s="92" t="s">
        <v>374</v>
      </c>
    </row>
    <row r="41" spans="1:18" ht="47.25" x14ac:dyDescent="0.25">
      <c r="A41" s="77" t="s">
        <v>303</v>
      </c>
      <c r="B41" s="78">
        <v>0</v>
      </c>
      <c r="C41" s="78">
        <v>4</v>
      </c>
      <c r="D41" s="78">
        <f t="shared" si="0"/>
        <v>4</v>
      </c>
      <c r="E41" s="78">
        <v>0</v>
      </c>
      <c r="F41" s="78">
        <v>1</v>
      </c>
      <c r="G41" s="78">
        <v>3</v>
      </c>
      <c r="H41" s="78">
        <v>0</v>
      </c>
      <c r="I41" s="78">
        <f t="shared" si="1"/>
        <v>4</v>
      </c>
      <c r="J41" s="78">
        <v>4</v>
      </c>
      <c r="K41" s="78">
        <v>0</v>
      </c>
      <c r="L41" s="78">
        <v>0</v>
      </c>
      <c r="M41" s="78">
        <v>0</v>
      </c>
      <c r="N41" s="78">
        <f t="shared" si="2"/>
        <v>4</v>
      </c>
      <c r="O41" s="78" t="s">
        <v>371</v>
      </c>
      <c r="P41" s="84" t="s">
        <v>372</v>
      </c>
      <c r="Q41" s="93" t="s">
        <v>375</v>
      </c>
      <c r="R41" s="92" t="s">
        <v>376</v>
      </c>
    </row>
    <row r="42" spans="1:18" ht="47.25" x14ac:dyDescent="0.25">
      <c r="A42" s="77" t="s">
        <v>303</v>
      </c>
      <c r="B42" s="78">
        <v>0</v>
      </c>
      <c r="C42" s="78">
        <v>3</v>
      </c>
      <c r="D42" s="78">
        <f t="shared" si="0"/>
        <v>3</v>
      </c>
      <c r="E42" s="78">
        <v>0</v>
      </c>
      <c r="F42" s="78">
        <v>1</v>
      </c>
      <c r="G42" s="78">
        <v>2</v>
      </c>
      <c r="H42" s="78">
        <v>0</v>
      </c>
      <c r="I42" s="78">
        <f t="shared" si="1"/>
        <v>3</v>
      </c>
      <c r="J42" s="78">
        <v>3</v>
      </c>
      <c r="K42" s="78">
        <v>0</v>
      </c>
      <c r="L42" s="78">
        <v>0</v>
      </c>
      <c r="M42" s="78">
        <v>0</v>
      </c>
      <c r="N42" s="78">
        <f t="shared" si="2"/>
        <v>3</v>
      </c>
      <c r="O42" s="78" t="s">
        <v>371</v>
      </c>
      <c r="P42" s="84" t="s">
        <v>372</v>
      </c>
      <c r="Q42" s="93" t="s">
        <v>377</v>
      </c>
      <c r="R42" s="92" t="s">
        <v>378</v>
      </c>
    </row>
    <row r="43" spans="1:18" ht="47.25" x14ac:dyDescent="0.25">
      <c r="A43" s="77" t="s">
        <v>303</v>
      </c>
      <c r="B43" s="78">
        <v>1</v>
      </c>
      <c r="C43" s="78">
        <v>2</v>
      </c>
      <c r="D43" s="78">
        <f t="shared" si="0"/>
        <v>3</v>
      </c>
      <c r="E43" s="78">
        <v>0</v>
      </c>
      <c r="F43" s="78">
        <v>1</v>
      </c>
      <c r="G43" s="78">
        <v>2</v>
      </c>
      <c r="H43" s="78">
        <v>0</v>
      </c>
      <c r="I43" s="78">
        <f t="shared" si="1"/>
        <v>3</v>
      </c>
      <c r="J43" s="78">
        <v>3</v>
      </c>
      <c r="K43" s="78">
        <v>0</v>
      </c>
      <c r="L43" s="78">
        <v>0</v>
      </c>
      <c r="M43" s="78">
        <v>0</v>
      </c>
      <c r="N43" s="78">
        <f t="shared" si="2"/>
        <v>3</v>
      </c>
      <c r="O43" s="78" t="s">
        <v>371</v>
      </c>
      <c r="P43" s="84" t="s">
        <v>372</v>
      </c>
      <c r="Q43" s="93" t="s">
        <v>379</v>
      </c>
      <c r="R43" s="92" t="s">
        <v>380</v>
      </c>
    </row>
    <row r="44" spans="1:18" ht="47.25" x14ac:dyDescent="0.25">
      <c r="A44" s="77" t="s">
        <v>303</v>
      </c>
      <c r="B44" s="78">
        <v>0</v>
      </c>
      <c r="C44" s="78">
        <v>4</v>
      </c>
      <c r="D44" s="78">
        <f t="shared" si="0"/>
        <v>4</v>
      </c>
      <c r="E44" s="78">
        <v>0</v>
      </c>
      <c r="F44" s="78">
        <v>0</v>
      </c>
      <c r="G44" s="78">
        <v>4</v>
      </c>
      <c r="H44" s="78">
        <v>0</v>
      </c>
      <c r="I44" s="78">
        <f t="shared" si="1"/>
        <v>4</v>
      </c>
      <c r="J44" s="78">
        <v>4</v>
      </c>
      <c r="K44" s="78">
        <v>0</v>
      </c>
      <c r="L44" s="78">
        <v>0</v>
      </c>
      <c r="M44" s="78">
        <v>4</v>
      </c>
      <c r="N44" s="78">
        <f t="shared" si="2"/>
        <v>8</v>
      </c>
      <c r="O44" s="78" t="s">
        <v>371</v>
      </c>
      <c r="P44" s="84" t="s">
        <v>372</v>
      </c>
      <c r="Q44" s="91" t="s">
        <v>381</v>
      </c>
      <c r="R44" s="92" t="s">
        <v>382</v>
      </c>
    </row>
    <row r="45" spans="1:18" ht="47.25" x14ac:dyDescent="0.25">
      <c r="A45" s="77" t="s">
        <v>303</v>
      </c>
      <c r="B45" s="78">
        <v>7</v>
      </c>
      <c r="C45" s="78">
        <v>3</v>
      </c>
      <c r="D45" s="78">
        <f t="shared" si="0"/>
        <v>10</v>
      </c>
      <c r="E45" s="78">
        <v>0</v>
      </c>
      <c r="F45" s="78">
        <v>2</v>
      </c>
      <c r="G45" s="78">
        <v>8</v>
      </c>
      <c r="H45" s="78">
        <v>0</v>
      </c>
      <c r="I45" s="78">
        <f t="shared" si="1"/>
        <v>10</v>
      </c>
      <c r="J45" s="78">
        <v>8</v>
      </c>
      <c r="K45" s="78">
        <v>0</v>
      </c>
      <c r="L45" s="78">
        <v>0</v>
      </c>
      <c r="M45" s="78">
        <v>2</v>
      </c>
      <c r="N45" s="78">
        <f t="shared" si="2"/>
        <v>10</v>
      </c>
      <c r="O45" s="78" t="s">
        <v>371</v>
      </c>
      <c r="P45" s="84" t="s">
        <v>372</v>
      </c>
      <c r="Q45" s="94" t="s">
        <v>383</v>
      </c>
      <c r="R45" s="92" t="s">
        <v>384</v>
      </c>
    </row>
    <row r="46" spans="1:18" ht="63" x14ac:dyDescent="0.25">
      <c r="A46" s="77" t="s">
        <v>303</v>
      </c>
      <c r="B46" s="78">
        <v>1</v>
      </c>
      <c r="C46" s="78">
        <v>1</v>
      </c>
      <c r="D46" s="78">
        <f t="shared" si="0"/>
        <v>2</v>
      </c>
      <c r="E46" s="78">
        <v>0</v>
      </c>
      <c r="F46" s="78">
        <v>0</v>
      </c>
      <c r="G46" s="78">
        <v>2</v>
      </c>
      <c r="H46" s="78">
        <v>0</v>
      </c>
      <c r="I46" s="78">
        <f t="shared" si="1"/>
        <v>2</v>
      </c>
      <c r="J46" s="78">
        <v>0</v>
      </c>
      <c r="K46" s="78">
        <v>0</v>
      </c>
      <c r="L46" s="78">
        <v>0</v>
      </c>
      <c r="M46" s="78">
        <v>2</v>
      </c>
      <c r="N46" s="78">
        <f t="shared" si="2"/>
        <v>2</v>
      </c>
      <c r="O46" s="78" t="s">
        <v>279</v>
      </c>
      <c r="P46" s="78" t="s">
        <v>279</v>
      </c>
      <c r="Q46" s="91" t="s">
        <v>385</v>
      </c>
      <c r="R46" s="92" t="s">
        <v>386</v>
      </c>
    </row>
    <row r="47" spans="1:18" ht="127.5" customHeight="1" x14ac:dyDescent="0.25">
      <c r="A47" s="77" t="s">
        <v>303</v>
      </c>
      <c r="B47" s="78">
        <v>3</v>
      </c>
      <c r="C47" s="78">
        <v>1</v>
      </c>
      <c r="D47" s="78">
        <f t="shared" si="0"/>
        <v>4</v>
      </c>
      <c r="E47" s="78">
        <v>0</v>
      </c>
      <c r="F47" s="78">
        <v>1</v>
      </c>
      <c r="G47" s="78">
        <v>3</v>
      </c>
      <c r="H47" s="78">
        <v>0</v>
      </c>
      <c r="I47" s="78">
        <f t="shared" si="1"/>
        <v>4</v>
      </c>
      <c r="J47" s="78">
        <v>0</v>
      </c>
      <c r="K47" s="78">
        <v>0</v>
      </c>
      <c r="L47" s="78">
        <v>0</v>
      </c>
      <c r="M47" s="78">
        <v>4</v>
      </c>
      <c r="N47" s="78">
        <f t="shared" si="2"/>
        <v>4</v>
      </c>
      <c r="O47" s="78" t="s">
        <v>279</v>
      </c>
      <c r="P47" s="78" t="s">
        <v>279</v>
      </c>
      <c r="Q47" s="91" t="s">
        <v>387</v>
      </c>
      <c r="R47" s="92" t="s">
        <v>388</v>
      </c>
    </row>
    <row r="48" spans="1:18" ht="63" x14ac:dyDescent="0.25">
      <c r="A48" s="77" t="s">
        <v>303</v>
      </c>
      <c r="B48" s="78">
        <v>1</v>
      </c>
      <c r="C48" s="78">
        <v>5</v>
      </c>
      <c r="D48" s="78">
        <f t="shared" si="0"/>
        <v>6</v>
      </c>
      <c r="E48" s="78">
        <v>0</v>
      </c>
      <c r="F48" s="78">
        <v>1</v>
      </c>
      <c r="G48" s="78">
        <v>4</v>
      </c>
      <c r="H48" s="78">
        <v>1</v>
      </c>
      <c r="I48" s="78">
        <f t="shared" si="1"/>
        <v>6</v>
      </c>
      <c r="J48" s="78">
        <v>2</v>
      </c>
      <c r="K48" s="78">
        <v>0</v>
      </c>
      <c r="L48" s="78">
        <v>0</v>
      </c>
      <c r="M48" s="78">
        <v>4</v>
      </c>
      <c r="N48" s="78">
        <f t="shared" si="2"/>
        <v>6</v>
      </c>
      <c r="O48" s="78" t="s">
        <v>279</v>
      </c>
      <c r="P48" s="78" t="s">
        <v>279</v>
      </c>
      <c r="Q48" s="91" t="s">
        <v>389</v>
      </c>
      <c r="R48" s="92" t="s">
        <v>390</v>
      </c>
    </row>
    <row r="49" spans="1:18" ht="47.25" x14ac:dyDescent="0.25">
      <c r="A49" s="77" t="s">
        <v>303</v>
      </c>
      <c r="B49" s="78">
        <v>1</v>
      </c>
      <c r="C49" s="78">
        <v>1</v>
      </c>
      <c r="D49" s="78">
        <f t="shared" si="0"/>
        <v>2</v>
      </c>
      <c r="E49" s="78">
        <v>0</v>
      </c>
      <c r="F49" s="78">
        <v>0</v>
      </c>
      <c r="G49" s="78">
        <v>2</v>
      </c>
      <c r="H49" s="78">
        <v>0</v>
      </c>
      <c r="I49" s="78">
        <f>E49+F49+G49+H49</f>
        <v>2</v>
      </c>
      <c r="J49" s="78">
        <v>0</v>
      </c>
      <c r="K49" s="78">
        <v>0</v>
      </c>
      <c r="L49" s="78">
        <v>0</v>
      </c>
      <c r="M49" s="78">
        <v>2</v>
      </c>
      <c r="N49" s="78">
        <f t="shared" si="2"/>
        <v>2</v>
      </c>
      <c r="O49" s="78" t="s">
        <v>279</v>
      </c>
      <c r="P49" s="78" t="s">
        <v>279</v>
      </c>
      <c r="Q49" s="91" t="s">
        <v>391</v>
      </c>
      <c r="R49" s="92" t="s">
        <v>392</v>
      </c>
    </row>
    <row r="50" spans="1:18" ht="100.5" customHeight="1" x14ac:dyDescent="0.25">
      <c r="A50" s="77" t="s">
        <v>303</v>
      </c>
      <c r="B50" s="78">
        <v>0</v>
      </c>
      <c r="C50" s="78">
        <v>1</v>
      </c>
      <c r="D50" s="78">
        <f t="shared" si="0"/>
        <v>1</v>
      </c>
      <c r="E50" s="78">
        <v>0</v>
      </c>
      <c r="F50" s="78">
        <v>0</v>
      </c>
      <c r="G50" s="78">
        <v>1</v>
      </c>
      <c r="H50" s="78">
        <v>0</v>
      </c>
      <c r="I50" s="78">
        <f t="shared" si="1"/>
        <v>1</v>
      </c>
      <c r="J50" s="78">
        <v>0</v>
      </c>
      <c r="K50" s="78">
        <v>0</v>
      </c>
      <c r="L50" s="78">
        <v>0</v>
      </c>
      <c r="M50" s="78">
        <v>1</v>
      </c>
      <c r="N50" s="78">
        <f t="shared" si="2"/>
        <v>1</v>
      </c>
      <c r="O50" s="78" t="s">
        <v>279</v>
      </c>
      <c r="P50" s="84" t="s">
        <v>279</v>
      </c>
      <c r="Q50" s="91" t="s">
        <v>393</v>
      </c>
      <c r="R50" s="92" t="s">
        <v>394</v>
      </c>
    </row>
    <row r="51" spans="1:18" ht="66" customHeight="1" x14ac:dyDescent="0.25">
      <c r="A51" s="77" t="s">
        <v>303</v>
      </c>
      <c r="B51" s="78">
        <v>0</v>
      </c>
      <c r="C51" s="78">
        <v>1</v>
      </c>
      <c r="D51" s="78">
        <f t="shared" si="0"/>
        <v>1</v>
      </c>
      <c r="E51" s="78">
        <v>0</v>
      </c>
      <c r="F51" s="78">
        <v>0</v>
      </c>
      <c r="G51" s="78">
        <v>1</v>
      </c>
      <c r="H51" s="78">
        <v>0</v>
      </c>
      <c r="I51" s="78">
        <f t="shared" si="1"/>
        <v>1</v>
      </c>
      <c r="J51" s="78">
        <v>0</v>
      </c>
      <c r="K51" s="78">
        <v>0</v>
      </c>
      <c r="L51" s="78">
        <v>0</v>
      </c>
      <c r="M51" s="78">
        <v>1</v>
      </c>
      <c r="N51" s="78">
        <f t="shared" si="2"/>
        <v>1</v>
      </c>
      <c r="O51" s="78" t="s">
        <v>279</v>
      </c>
      <c r="P51" s="84" t="s">
        <v>279</v>
      </c>
      <c r="Q51" s="91" t="s">
        <v>395</v>
      </c>
      <c r="R51" s="92" t="s">
        <v>396</v>
      </c>
    </row>
    <row r="52" spans="1:18" ht="91.5" customHeight="1" x14ac:dyDescent="0.25">
      <c r="A52" s="77" t="s">
        <v>303</v>
      </c>
      <c r="B52" s="78">
        <v>0</v>
      </c>
      <c r="C52" s="78">
        <v>1</v>
      </c>
      <c r="D52" s="78">
        <f t="shared" si="0"/>
        <v>1</v>
      </c>
      <c r="E52" s="78">
        <v>0</v>
      </c>
      <c r="F52" s="78">
        <v>1</v>
      </c>
      <c r="G52" s="78">
        <v>0</v>
      </c>
      <c r="H52" s="78">
        <v>0</v>
      </c>
      <c r="I52" s="78">
        <f t="shared" si="1"/>
        <v>1</v>
      </c>
      <c r="J52" s="78">
        <v>1</v>
      </c>
      <c r="K52" s="78">
        <v>0</v>
      </c>
      <c r="L52" s="78">
        <v>0</v>
      </c>
      <c r="M52" s="78">
        <v>0</v>
      </c>
      <c r="N52" s="78">
        <f t="shared" si="2"/>
        <v>1</v>
      </c>
      <c r="O52" s="78" t="s">
        <v>279</v>
      </c>
      <c r="P52" s="84" t="s">
        <v>279</v>
      </c>
      <c r="Q52" s="91" t="s">
        <v>397</v>
      </c>
      <c r="R52" s="92" t="s">
        <v>398</v>
      </c>
    </row>
    <row r="53" spans="1:18" ht="60.75" customHeight="1" x14ac:dyDescent="0.25">
      <c r="A53" s="77" t="s">
        <v>303</v>
      </c>
      <c r="B53" s="78">
        <v>0</v>
      </c>
      <c r="C53" s="78">
        <v>1</v>
      </c>
      <c r="D53" s="78">
        <f t="shared" si="0"/>
        <v>1</v>
      </c>
      <c r="E53" s="78">
        <v>0</v>
      </c>
      <c r="F53" s="78">
        <v>0</v>
      </c>
      <c r="G53" s="78">
        <v>1</v>
      </c>
      <c r="H53" s="78">
        <v>0</v>
      </c>
      <c r="I53" s="78">
        <f t="shared" si="1"/>
        <v>1</v>
      </c>
      <c r="J53" s="78">
        <v>0</v>
      </c>
      <c r="K53" s="78">
        <v>0</v>
      </c>
      <c r="L53" s="78">
        <v>0</v>
      </c>
      <c r="M53" s="78">
        <v>1</v>
      </c>
      <c r="N53" s="78">
        <f t="shared" si="2"/>
        <v>1</v>
      </c>
      <c r="O53" s="78" t="s">
        <v>279</v>
      </c>
      <c r="P53" s="84" t="s">
        <v>279</v>
      </c>
      <c r="Q53" s="91" t="s">
        <v>399</v>
      </c>
      <c r="R53" s="92" t="s">
        <v>400</v>
      </c>
    </row>
    <row r="54" spans="1:18" ht="60" customHeight="1" x14ac:dyDescent="0.25">
      <c r="A54" s="77" t="s">
        <v>303</v>
      </c>
      <c r="B54" s="78">
        <v>0</v>
      </c>
      <c r="C54" s="78">
        <v>2</v>
      </c>
      <c r="D54" s="78">
        <f t="shared" si="0"/>
        <v>2</v>
      </c>
      <c r="E54" s="78">
        <v>0</v>
      </c>
      <c r="F54" s="78">
        <v>0</v>
      </c>
      <c r="G54" s="78">
        <v>2</v>
      </c>
      <c r="H54" s="78">
        <v>0</v>
      </c>
      <c r="I54" s="78">
        <f t="shared" si="1"/>
        <v>2</v>
      </c>
      <c r="J54" s="78">
        <v>0</v>
      </c>
      <c r="K54" s="78">
        <v>0</v>
      </c>
      <c r="L54" s="78">
        <v>0</v>
      </c>
      <c r="M54" s="78">
        <v>2</v>
      </c>
      <c r="N54" s="78">
        <f t="shared" si="2"/>
        <v>2</v>
      </c>
      <c r="O54" s="78" t="s">
        <v>279</v>
      </c>
      <c r="P54" s="84" t="s">
        <v>279</v>
      </c>
      <c r="Q54" s="91" t="s">
        <v>401</v>
      </c>
      <c r="R54" s="92" t="s">
        <v>402</v>
      </c>
    </row>
    <row r="55" spans="1:18" ht="102.75" customHeight="1" x14ac:dyDescent="0.25">
      <c r="A55" s="77" t="s">
        <v>303</v>
      </c>
      <c r="B55" s="78">
        <v>1</v>
      </c>
      <c r="C55" s="78">
        <v>1</v>
      </c>
      <c r="D55" s="78">
        <f t="shared" si="0"/>
        <v>2</v>
      </c>
      <c r="E55" s="78">
        <v>0</v>
      </c>
      <c r="F55" s="78">
        <v>0</v>
      </c>
      <c r="G55" s="78">
        <v>2</v>
      </c>
      <c r="H55" s="78">
        <v>0</v>
      </c>
      <c r="I55" s="78">
        <f t="shared" si="1"/>
        <v>2</v>
      </c>
      <c r="J55" s="78">
        <v>0</v>
      </c>
      <c r="K55" s="78">
        <v>0</v>
      </c>
      <c r="L55" s="78">
        <v>0</v>
      </c>
      <c r="M55" s="78">
        <v>2</v>
      </c>
      <c r="N55" s="78">
        <f t="shared" si="2"/>
        <v>2</v>
      </c>
      <c r="O55" s="78" t="s">
        <v>279</v>
      </c>
      <c r="P55" s="84" t="s">
        <v>279</v>
      </c>
      <c r="Q55" s="91" t="s">
        <v>399</v>
      </c>
      <c r="R55" s="95" t="s">
        <v>403</v>
      </c>
    </row>
    <row r="56" spans="1:18" ht="101.25" customHeight="1" x14ac:dyDescent="0.25">
      <c r="A56" s="77" t="s">
        <v>303</v>
      </c>
      <c r="B56" s="78">
        <v>1</v>
      </c>
      <c r="C56" s="78">
        <v>2</v>
      </c>
      <c r="D56" s="78">
        <f t="shared" si="0"/>
        <v>3</v>
      </c>
      <c r="E56" s="78">
        <v>0</v>
      </c>
      <c r="F56" s="78">
        <v>0</v>
      </c>
      <c r="G56" s="78">
        <v>3</v>
      </c>
      <c r="H56" s="78">
        <v>0</v>
      </c>
      <c r="I56" s="78">
        <f t="shared" si="1"/>
        <v>3</v>
      </c>
      <c r="J56" s="78">
        <v>1</v>
      </c>
      <c r="K56" s="78">
        <v>0</v>
      </c>
      <c r="L56" s="78">
        <v>0</v>
      </c>
      <c r="M56" s="78">
        <v>2</v>
      </c>
      <c r="N56" s="78">
        <f t="shared" si="2"/>
        <v>3</v>
      </c>
      <c r="O56" s="78" t="s">
        <v>279</v>
      </c>
      <c r="P56" s="78" t="s">
        <v>279</v>
      </c>
      <c r="Q56" s="91" t="s">
        <v>399</v>
      </c>
      <c r="R56" s="95" t="s">
        <v>404</v>
      </c>
    </row>
    <row r="57" spans="1:18" ht="15.75" x14ac:dyDescent="0.25">
      <c r="A57" s="72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</row>
  </sheetData>
  <mergeCells count="2">
    <mergeCell ref="A1:F1"/>
    <mergeCell ref="A2:F2"/>
  </mergeCells>
  <pageMargins left="0.7" right="0.7" top="0.75" bottom="0.75" header="0.3" footer="0.3"/>
  <pageSetup scale="4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24856-F268-4156-A4CA-2E1DBC5C626D}">
  <dimension ref="A1:R10"/>
  <sheetViews>
    <sheetView workbookViewId="0">
      <selection activeCell="O7" sqref="O7"/>
    </sheetView>
  </sheetViews>
  <sheetFormatPr baseColWidth="10" defaultRowHeight="15" x14ac:dyDescent="0.25"/>
  <cols>
    <col min="1" max="1" width="35.7109375" customWidth="1"/>
    <col min="15" max="15" width="17.5703125" customWidth="1"/>
    <col min="16" max="16" width="14.28515625" customWidth="1"/>
    <col min="17" max="17" width="15.28515625" customWidth="1"/>
    <col min="18" max="18" width="17" customWidth="1"/>
  </cols>
  <sheetData>
    <row r="1" spans="1:18" x14ac:dyDescent="0.25">
      <c r="A1" s="97" t="s">
        <v>15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</row>
    <row r="2" spans="1:18" x14ac:dyDescent="0.25">
      <c r="A2" s="99" t="s">
        <v>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</row>
    <row r="3" spans="1:18" ht="15.75" thickBot="1" x14ac:dyDescent="0.3">
      <c r="A3" s="100" t="s">
        <v>405</v>
      </c>
      <c r="B3" s="99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</row>
    <row r="4" spans="1:18" ht="60.75" thickBot="1" x14ac:dyDescent="0.3">
      <c r="A4" s="102" t="s">
        <v>17</v>
      </c>
      <c r="B4" s="103" t="s">
        <v>10</v>
      </c>
      <c r="C4" s="104" t="s">
        <v>9</v>
      </c>
      <c r="D4" s="105" t="s">
        <v>8</v>
      </c>
      <c r="E4" s="106" t="s">
        <v>0</v>
      </c>
      <c r="F4" s="107" t="s">
        <v>18</v>
      </c>
      <c r="G4" s="107" t="s">
        <v>5</v>
      </c>
      <c r="H4" s="108" t="s">
        <v>1</v>
      </c>
      <c r="I4" s="107" t="s">
        <v>8</v>
      </c>
      <c r="J4" s="103" t="s">
        <v>2</v>
      </c>
      <c r="K4" s="105" t="s">
        <v>298</v>
      </c>
      <c r="L4" s="105" t="s">
        <v>19</v>
      </c>
      <c r="M4" s="104" t="s">
        <v>4</v>
      </c>
      <c r="N4" s="105" t="s">
        <v>8</v>
      </c>
      <c r="O4" s="106" t="s">
        <v>11</v>
      </c>
      <c r="P4" s="107" t="s">
        <v>12</v>
      </c>
      <c r="Q4" s="107" t="s">
        <v>13</v>
      </c>
      <c r="R4" s="107" t="s">
        <v>14</v>
      </c>
    </row>
    <row r="5" spans="1:18" ht="67.5" customHeight="1" x14ac:dyDescent="0.25">
      <c r="A5" s="109" t="s">
        <v>406</v>
      </c>
      <c r="B5" s="110">
        <v>21</v>
      </c>
      <c r="C5" s="111">
        <v>0</v>
      </c>
      <c r="D5" s="112">
        <f>SUM(B5+C5)</f>
        <v>21</v>
      </c>
      <c r="E5" s="110">
        <v>0</v>
      </c>
      <c r="F5" s="113">
        <v>21</v>
      </c>
      <c r="G5" s="113">
        <v>0</v>
      </c>
      <c r="H5" s="111">
        <v>0</v>
      </c>
      <c r="I5" s="112">
        <f>E5+F5+G6+H6</f>
        <v>21</v>
      </c>
      <c r="J5" s="110">
        <v>0</v>
      </c>
      <c r="K5" s="113">
        <v>0</v>
      </c>
      <c r="L5" s="113">
        <v>0</v>
      </c>
      <c r="M5" s="111">
        <v>21</v>
      </c>
      <c r="N5" s="112">
        <f t="shared" ref="N5" si="0">SUM(J5:M5)</f>
        <v>21</v>
      </c>
      <c r="O5" s="114" t="s">
        <v>25</v>
      </c>
      <c r="P5" s="115" t="s">
        <v>87</v>
      </c>
      <c r="Q5" s="115" t="s">
        <v>88</v>
      </c>
      <c r="R5" s="116" t="s">
        <v>407</v>
      </c>
    </row>
    <row r="6" spans="1:18" ht="73.5" customHeight="1" thickBot="1" x14ac:dyDescent="0.3">
      <c r="A6" s="117" t="s">
        <v>406</v>
      </c>
      <c r="B6" s="118">
        <v>0</v>
      </c>
      <c r="C6" s="119">
        <v>20</v>
      </c>
      <c r="D6" s="120">
        <f>SUM(B6+C6)</f>
        <v>20</v>
      </c>
      <c r="E6" s="118">
        <v>0</v>
      </c>
      <c r="F6" s="121">
        <v>20</v>
      </c>
      <c r="G6" s="121">
        <v>0</v>
      </c>
      <c r="H6" s="119">
        <v>0</v>
      </c>
      <c r="I6" s="120">
        <f>SUM(E6+F6+G6+H6)</f>
        <v>20</v>
      </c>
      <c r="J6" s="118">
        <v>0</v>
      </c>
      <c r="K6" s="121">
        <v>0</v>
      </c>
      <c r="L6" s="121">
        <v>0</v>
      </c>
      <c r="M6" s="119">
        <v>20</v>
      </c>
      <c r="N6" s="120">
        <f>SUM(J6:M6)</f>
        <v>20</v>
      </c>
      <c r="O6" s="122" t="s">
        <v>25</v>
      </c>
      <c r="P6" s="123" t="s">
        <v>90</v>
      </c>
      <c r="Q6" s="123" t="s">
        <v>408</v>
      </c>
      <c r="R6" s="124" t="s">
        <v>409</v>
      </c>
    </row>
    <row r="7" spans="1:18" ht="60" x14ac:dyDescent="0.25">
      <c r="A7" s="125" t="s">
        <v>410</v>
      </c>
      <c r="B7" s="126">
        <v>10</v>
      </c>
      <c r="C7" s="127">
        <v>14</v>
      </c>
      <c r="D7" s="128">
        <f>SUM(B7:C7)</f>
        <v>24</v>
      </c>
      <c r="E7" s="126">
        <v>0</v>
      </c>
      <c r="F7" s="129">
        <v>2</v>
      </c>
      <c r="G7" s="129">
        <v>22</v>
      </c>
      <c r="H7" s="127">
        <v>0</v>
      </c>
      <c r="I7" s="128">
        <f>SUM(E7:H7)</f>
        <v>24</v>
      </c>
      <c r="J7" s="126">
        <v>1</v>
      </c>
      <c r="K7" s="129">
        <v>0</v>
      </c>
      <c r="L7" s="129">
        <v>0</v>
      </c>
      <c r="M7" s="127">
        <v>23</v>
      </c>
      <c r="N7" s="128">
        <f>SUM(J7:M7)</f>
        <v>24</v>
      </c>
      <c r="O7" s="130" t="s">
        <v>25</v>
      </c>
      <c r="P7" s="131" t="s">
        <v>411</v>
      </c>
      <c r="Q7" s="131" t="s">
        <v>412</v>
      </c>
      <c r="R7" s="132" t="s">
        <v>413</v>
      </c>
    </row>
    <row r="8" spans="1:18" ht="60" x14ac:dyDescent="0.25">
      <c r="A8" s="133" t="s">
        <v>414</v>
      </c>
      <c r="B8" s="134">
        <v>19</v>
      </c>
      <c r="C8" s="135">
        <v>30</v>
      </c>
      <c r="D8" s="136">
        <f>SUM(B8:C8)</f>
        <v>49</v>
      </c>
      <c r="E8" s="134">
        <v>0</v>
      </c>
      <c r="F8" s="137">
        <v>10</v>
      </c>
      <c r="G8" s="137">
        <v>37</v>
      </c>
      <c r="H8" s="135">
        <v>2</v>
      </c>
      <c r="I8" s="136">
        <f>E8+F8+G8+H8</f>
        <v>49</v>
      </c>
      <c r="J8" s="134">
        <v>4</v>
      </c>
      <c r="K8" s="137">
        <v>0</v>
      </c>
      <c r="L8" s="137">
        <v>0</v>
      </c>
      <c r="M8" s="135">
        <v>45</v>
      </c>
      <c r="N8" s="136">
        <f>SUM(J8:M8)</f>
        <v>49</v>
      </c>
      <c r="O8" s="138" t="s">
        <v>25</v>
      </c>
      <c r="P8" s="27" t="s">
        <v>411</v>
      </c>
      <c r="Q8" s="27" t="s">
        <v>415</v>
      </c>
      <c r="R8" s="139" t="s">
        <v>413</v>
      </c>
    </row>
    <row r="9" spans="1:18" ht="60.75" thickBot="1" x14ac:dyDescent="0.3">
      <c r="A9" s="117" t="s">
        <v>416</v>
      </c>
      <c r="B9" s="118">
        <v>18</v>
      </c>
      <c r="C9" s="119">
        <v>28</v>
      </c>
      <c r="D9" s="120">
        <f>SUM(B9:C9)</f>
        <v>46</v>
      </c>
      <c r="E9" s="118">
        <v>0</v>
      </c>
      <c r="F9" s="121">
        <v>7</v>
      </c>
      <c r="G9" s="121">
        <v>38</v>
      </c>
      <c r="H9" s="119">
        <v>1</v>
      </c>
      <c r="I9" s="120">
        <f>SUM(E9:H9)</f>
        <v>46</v>
      </c>
      <c r="J9" s="118">
        <v>4</v>
      </c>
      <c r="K9" s="121">
        <v>0</v>
      </c>
      <c r="L9" s="121">
        <v>0</v>
      </c>
      <c r="M9" s="119">
        <v>42</v>
      </c>
      <c r="N9" s="120">
        <f>SUM(J9:M9)</f>
        <v>46</v>
      </c>
      <c r="O9" s="122" t="s">
        <v>25</v>
      </c>
      <c r="P9" s="123" t="s">
        <v>411</v>
      </c>
      <c r="Q9" s="123" t="s">
        <v>415</v>
      </c>
      <c r="R9" s="124" t="s">
        <v>413</v>
      </c>
    </row>
    <row r="10" spans="1:18" ht="45.75" thickBot="1" x14ac:dyDescent="0.3">
      <c r="A10" s="140" t="s">
        <v>417</v>
      </c>
      <c r="B10" s="141">
        <v>4</v>
      </c>
      <c r="C10" s="142">
        <v>2</v>
      </c>
      <c r="D10" s="143">
        <f>B10+C10</f>
        <v>6</v>
      </c>
      <c r="E10" s="141">
        <v>0</v>
      </c>
      <c r="F10" s="144">
        <v>2</v>
      </c>
      <c r="G10" s="144">
        <v>4</v>
      </c>
      <c r="H10" s="142">
        <v>0</v>
      </c>
      <c r="I10" s="143">
        <f>SUM(E10:H10)</f>
        <v>6</v>
      </c>
      <c r="J10" s="141">
        <v>4</v>
      </c>
      <c r="K10" s="144">
        <v>0</v>
      </c>
      <c r="L10" s="144">
        <v>0</v>
      </c>
      <c r="M10" s="142">
        <v>2</v>
      </c>
      <c r="N10" s="143">
        <f>SUM(J10:M10)</f>
        <v>6</v>
      </c>
      <c r="O10" s="141" t="s">
        <v>21</v>
      </c>
      <c r="P10" s="144" t="s">
        <v>21</v>
      </c>
      <c r="Q10" s="144" t="s">
        <v>418</v>
      </c>
      <c r="R10" s="145" t="s">
        <v>419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986F3-17C3-429D-B0DB-F7B7B26AC128}">
  <dimension ref="A1:R14"/>
  <sheetViews>
    <sheetView tabSelected="1" zoomScale="70" zoomScaleNormal="70" workbookViewId="0">
      <selection activeCell="Q9" sqref="Q9"/>
    </sheetView>
  </sheetViews>
  <sheetFormatPr baseColWidth="10" defaultRowHeight="15" x14ac:dyDescent="0.25"/>
  <cols>
    <col min="1" max="1" width="35.5703125" customWidth="1"/>
    <col min="6" max="6" width="16.5703125" customWidth="1"/>
    <col min="15" max="15" width="20.85546875" customWidth="1"/>
    <col min="16" max="16" width="18.85546875" customWidth="1"/>
    <col min="17" max="17" width="21.7109375" customWidth="1"/>
    <col min="18" max="18" width="21.42578125" customWidth="1"/>
  </cols>
  <sheetData>
    <row r="1" spans="1:18" x14ac:dyDescent="0.25">
      <c r="A1" s="158" t="s">
        <v>15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60"/>
    </row>
    <row r="2" spans="1:18" x14ac:dyDescent="0.25">
      <c r="A2" s="158" t="s">
        <v>6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60"/>
    </row>
    <row r="3" spans="1:18" ht="15.75" thickBot="1" x14ac:dyDescent="0.3">
      <c r="A3" s="161" t="s">
        <v>124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3"/>
    </row>
    <row r="4" spans="1:18" ht="75" x14ac:dyDescent="0.25">
      <c r="A4" s="153" t="s">
        <v>17</v>
      </c>
      <c r="B4" s="154" t="s">
        <v>10</v>
      </c>
      <c r="C4" s="154" t="s">
        <v>9</v>
      </c>
      <c r="D4" s="154" t="s">
        <v>8</v>
      </c>
      <c r="E4" s="154" t="s">
        <v>0</v>
      </c>
      <c r="F4" s="154" t="s">
        <v>18</v>
      </c>
      <c r="G4" s="154" t="s">
        <v>5</v>
      </c>
      <c r="H4" s="154" t="s">
        <v>1</v>
      </c>
      <c r="I4" s="154" t="s">
        <v>8</v>
      </c>
      <c r="J4" s="154" t="s">
        <v>2</v>
      </c>
      <c r="K4" s="154" t="s">
        <v>3</v>
      </c>
      <c r="L4" s="154" t="s">
        <v>19</v>
      </c>
      <c r="M4" s="154" t="s">
        <v>4</v>
      </c>
      <c r="N4" s="154" t="s">
        <v>8</v>
      </c>
      <c r="O4" s="154" t="s">
        <v>11</v>
      </c>
      <c r="P4" s="154" t="s">
        <v>12</v>
      </c>
      <c r="Q4" s="154" t="s">
        <v>13</v>
      </c>
      <c r="R4" s="155" t="s">
        <v>14</v>
      </c>
    </row>
    <row r="5" spans="1:18" ht="75" x14ac:dyDescent="0.25">
      <c r="A5" s="146" t="s">
        <v>420</v>
      </c>
      <c r="B5" s="146">
        <v>0</v>
      </c>
      <c r="C5" s="146">
        <v>2</v>
      </c>
      <c r="D5" s="27">
        <f>B5+C5</f>
        <v>2</v>
      </c>
      <c r="E5" s="147">
        <v>0</v>
      </c>
      <c r="F5" s="147">
        <v>1</v>
      </c>
      <c r="G5" s="147">
        <v>1</v>
      </c>
      <c r="H5" s="147">
        <v>0</v>
      </c>
      <c r="I5" s="164">
        <f>E5+F5+G5+H5</f>
        <v>2</v>
      </c>
      <c r="J5" s="148">
        <v>1</v>
      </c>
      <c r="K5" s="148">
        <v>0</v>
      </c>
      <c r="L5" s="148">
        <v>0</v>
      </c>
      <c r="M5" s="148">
        <v>1</v>
      </c>
      <c r="N5" s="27">
        <f>J5+K5+L5+M5</f>
        <v>2</v>
      </c>
      <c r="O5" s="27" t="s">
        <v>25</v>
      </c>
      <c r="P5" s="27" t="s">
        <v>25</v>
      </c>
      <c r="Q5" s="27" t="s">
        <v>421</v>
      </c>
      <c r="R5" s="27" t="s">
        <v>421</v>
      </c>
    </row>
    <row r="6" spans="1:18" ht="75" x14ac:dyDescent="0.25">
      <c r="A6" s="146" t="s">
        <v>422</v>
      </c>
      <c r="B6" s="146">
        <v>0</v>
      </c>
      <c r="C6" s="146">
        <v>2</v>
      </c>
      <c r="D6" s="27">
        <f>B6+C6</f>
        <v>2</v>
      </c>
      <c r="E6" s="149">
        <v>0</v>
      </c>
      <c r="F6" s="149">
        <v>1</v>
      </c>
      <c r="G6" s="149">
        <v>1</v>
      </c>
      <c r="H6" s="149">
        <v>0</v>
      </c>
      <c r="I6" s="164">
        <f>E6+F6+G6+H6</f>
        <v>2</v>
      </c>
      <c r="J6" s="150">
        <v>1</v>
      </c>
      <c r="K6" s="150">
        <v>0</v>
      </c>
      <c r="L6" s="150">
        <v>0</v>
      </c>
      <c r="M6" s="150">
        <v>1</v>
      </c>
      <c r="N6" s="27">
        <f>J6+K6+L6+M6</f>
        <v>2</v>
      </c>
      <c r="O6" s="27" t="s">
        <v>25</v>
      </c>
      <c r="P6" s="27" t="s">
        <v>25</v>
      </c>
      <c r="Q6" s="27" t="s">
        <v>421</v>
      </c>
      <c r="R6" s="27" t="s">
        <v>421</v>
      </c>
    </row>
    <row r="7" spans="1:18" ht="75" x14ac:dyDescent="0.25">
      <c r="A7" s="151" t="s">
        <v>423</v>
      </c>
      <c r="B7" s="151">
        <v>7</v>
      </c>
      <c r="C7" s="151">
        <v>30</v>
      </c>
      <c r="D7" s="27">
        <f>B7+C7</f>
        <v>37</v>
      </c>
      <c r="E7" s="149">
        <v>0</v>
      </c>
      <c r="F7" s="149">
        <v>14</v>
      </c>
      <c r="G7" s="149">
        <v>23</v>
      </c>
      <c r="H7" s="149">
        <v>0</v>
      </c>
      <c r="I7" s="164">
        <f>E7+F7+G7+H7</f>
        <v>37</v>
      </c>
      <c r="J7" s="150">
        <v>6</v>
      </c>
      <c r="K7" s="150">
        <v>0</v>
      </c>
      <c r="L7" s="150">
        <v>0</v>
      </c>
      <c r="M7" s="150">
        <v>31</v>
      </c>
      <c r="N7" s="27">
        <f>J7+K7+L7+M7</f>
        <v>37</v>
      </c>
      <c r="O7" s="27" t="s">
        <v>25</v>
      </c>
      <c r="P7" s="27" t="s">
        <v>25</v>
      </c>
      <c r="Q7" s="151" t="s">
        <v>424</v>
      </c>
      <c r="R7" s="151" t="s">
        <v>424</v>
      </c>
    </row>
    <row r="8" spans="1:18" ht="30" x14ac:dyDescent="0.25">
      <c r="A8" s="27" t="s">
        <v>425</v>
      </c>
      <c r="B8" s="152">
        <v>16</v>
      </c>
      <c r="C8" s="152">
        <v>11</v>
      </c>
      <c r="D8" s="27">
        <f>B8+C8</f>
        <v>27</v>
      </c>
      <c r="E8" s="152">
        <v>0</v>
      </c>
      <c r="F8" s="152">
        <v>3</v>
      </c>
      <c r="G8" s="152">
        <v>22</v>
      </c>
      <c r="H8" s="152">
        <v>2</v>
      </c>
      <c r="I8" s="27">
        <f>E8+F8+G8+H8</f>
        <v>27</v>
      </c>
      <c r="J8" s="152">
        <v>3</v>
      </c>
      <c r="K8" s="152">
        <v>0</v>
      </c>
      <c r="L8" s="152">
        <v>0</v>
      </c>
      <c r="M8" s="152">
        <v>24</v>
      </c>
      <c r="N8" s="27">
        <f>J8+K8+L8+M8</f>
        <v>27</v>
      </c>
      <c r="O8" s="152" t="s">
        <v>25</v>
      </c>
      <c r="P8" s="152" t="s">
        <v>25</v>
      </c>
      <c r="Q8" s="27" t="s">
        <v>426</v>
      </c>
      <c r="R8" s="27" t="s">
        <v>426</v>
      </c>
    </row>
    <row r="9" spans="1:18" ht="75" x14ac:dyDescent="0.25">
      <c r="A9" s="29" t="s">
        <v>427</v>
      </c>
      <c r="B9" s="29">
        <v>42</v>
      </c>
      <c r="C9" s="29">
        <v>76</v>
      </c>
      <c r="D9" s="27">
        <f>B9+C9</f>
        <v>118</v>
      </c>
      <c r="E9" s="152">
        <v>0</v>
      </c>
      <c r="F9" s="152">
        <v>26</v>
      </c>
      <c r="G9" s="152">
        <v>83</v>
      </c>
      <c r="H9" s="152">
        <v>9</v>
      </c>
      <c r="I9" s="27">
        <f>E9+F9+G9+H9</f>
        <v>118</v>
      </c>
      <c r="J9" s="152">
        <v>16</v>
      </c>
      <c r="K9" s="152">
        <v>0</v>
      </c>
      <c r="L9" s="152">
        <v>0</v>
      </c>
      <c r="M9" s="152">
        <v>102</v>
      </c>
      <c r="N9" s="27">
        <f>J9+K9+L9+M9</f>
        <v>118</v>
      </c>
      <c r="O9" s="152" t="s">
        <v>25</v>
      </c>
      <c r="P9" s="152" t="s">
        <v>428</v>
      </c>
      <c r="Q9" s="27" t="s">
        <v>429</v>
      </c>
      <c r="R9" s="27" t="s">
        <v>429</v>
      </c>
    </row>
    <row r="10" spans="1:18" ht="75" x14ac:dyDescent="0.25">
      <c r="A10" s="29" t="s">
        <v>430</v>
      </c>
      <c r="B10" s="29">
        <v>1</v>
      </c>
      <c r="C10" s="29">
        <v>5</v>
      </c>
      <c r="D10" s="27">
        <f>B10+C10</f>
        <v>6</v>
      </c>
      <c r="E10" s="152">
        <v>0</v>
      </c>
      <c r="F10" s="152">
        <v>2</v>
      </c>
      <c r="G10" s="152">
        <v>4</v>
      </c>
      <c r="H10" s="152">
        <v>0</v>
      </c>
      <c r="I10" s="27">
        <f>E10+F10+G10+H10</f>
        <v>6</v>
      </c>
      <c r="J10" s="152">
        <v>1</v>
      </c>
      <c r="K10" s="152">
        <v>0</v>
      </c>
      <c r="L10" s="152">
        <v>0</v>
      </c>
      <c r="M10" s="152">
        <v>5</v>
      </c>
      <c r="N10" s="27">
        <f>J10+K10+L10+M10</f>
        <v>6</v>
      </c>
      <c r="O10" s="152" t="s">
        <v>25</v>
      </c>
      <c r="P10" s="152" t="s">
        <v>25</v>
      </c>
      <c r="Q10" s="27" t="s">
        <v>421</v>
      </c>
      <c r="R10" s="27" t="s">
        <v>421</v>
      </c>
    </row>
    <row r="11" spans="1:18" ht="75" x14ac:dyDescent="0.25">
      <c r="A11" s="29" t="s">
        <v>431</v>
      </c>
      <c r="B11" s="29">
        <v>6</v>
      </c>
      <c r="C11" s="29">
        <v>27</v>
      </c>
      <c r="D11" s="27">
        <f>B11+C11</f>
        <v>33</v>
      </c>
      <c r="E11" s="152">
        <v>0</v>
      </c>
      <c r="F11" s="152">
        <v>12</v>
      </c>
      <c r="G11" s="152">
        <v>21</v>
      </c>
      <c r="H11" s="152">
        <v>0</v>
      </c>
      <c r="I11" s="27">
        <f>E11+F11+G11+H11</f>
        <v>33</v>
      </c>
      <c r="J11" s="152">
        <v>5</v>
      </c>
      <c r="K11" s="152">
        <v>0</v>
      </c>
      <c r="L11" s="152">
        <v>0</v>
      </c>
      <c r="M11" s="152">
        <v>28</v>
      </c>
      <c r="N11" s="27">
        <f>J11+K11+L11+M11</f>
        <v>33</v>
      </c>
      <c r="O11" s="152" t="s">
        <v>25</v>
      </c>
      <c r="P11" s="152" t="s">
        <v>25</v>
      </c>
      <c r="Q11" s="27" t="s">
        <v>421</v>
      </c>
      <c r="R11" s="27" t="s">
        <v>421</v>
      </c>
    </row>
    <row r="12" spans="1:18" ht="75" x14ac:dyDescent="0.25">
      <c r="A12" s="29" t="s">
        <v>432</v>
      </c>
      <c r="B12" s="27">
        <v>0</v>
      </c>
      <c r="C12" s="27">
        <v>2</v>
      </c>
      <c r="D12" s="27">
        <f>B12+C12</f>
        <v>2</v>
      </c>
      <c r="E12" s="152">
        <v>0</v>
      </c>
      <c r="F12" s="152">
        <v>1</v>
      </c>
      <c r="G12" s="152">
        <v>1</v>
      </c>
      <c r="H12" s="152">
        <v>0</v>
      </c>
      <c r="I12" s="27">
        <f>E12+F12+G12+H12</f>
        <v>2</v>
      </c>
      <c r="J12" s="152">
        <v>1</v>
      </c>
      <c r="K12" s="152">
        <v>0</v>
      </c>
      <c r="L12" s="152">
        <v>0</v>
      </c>
      <c r="M12" s="152">
        <v>1</v>
      </c>
      <c r="N12" s="27">
        <f>J12+K12+L12+M12</f>
        <v>2</v>
      </c>
      <c r="O12" s="152" t="s">
        <v>25</v>
      </c>
      <c r="P12" s="152" t="s">
        <v>25</v>
      </c>
      <c r="Q12" s="27" t="s">
        <v>421</v>
      </c>
      <c r="R12" s="27" t="s">
        <v>421</v>
      </c>
    </row>
    <row r="13" spans="1:18" x14ac:dyDescent="0.25">
      <c r="A13" s="99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</row>
    <row r="14" spans="1:18" x14ac:dyDescent="0.25">
      <c r="A14" s="99"/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</row>
  </sheetData>
  <mergeCells count="3">
    <mergeCell ref="A1:R1"/>
    <mergeCell ref="A2:R2"/>
    <mergeCell ref="A3:R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8628F-57FB-4678-943A-AFF732E04C25}">
  <dimension ref="A1:S51"/>
  <sheetViews>
    <sheetView topLeftCell="B3" workbookViewId="0">
      <selection activeCell="B8" sqref="B8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15.42578125" customWidth="1"/>
    <col min="18" max="18" width="22.7109375" customWidth="1"/>
    <col min="19" max="19" width="18.5703125" customWidth="1"/>
  </cols>
  <sheetData>
    <row r="1" spans="1:19" ht="19.5" customHeight="1" x14ac:dyDescent="0.35">
      <c r="A1" s="4"/>
      <c r="B1" s="8" t="s">
        <v>15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9.5" customHeight="1" x14ac:dyDescent="0.35">
      <c r="A2" s="4"/>
      <c r="B2" s="9" t="s">
        <v>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9.5" customHeight="1" thickBot="1" x14ac:dyDescent="0.4">
      <c r="B3" s="9" t="s">
        <v>16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16" customFormat="1" ht="48" thickBot="1" x14ac:dyDescent="0.3">
      <c r="A4" s="11" t="s">
        <v>7</v>
      </c>
      <c r="B4" s="12" t="s">
        <v>17</v>
      </c>
      <c r="C4" s="11" t="s">
        <v>10</v>
      </c>
      <c r="D4" s="11" t="s">
        <v>9</v>
      </c>
      <c r="E4" s="13" t="s">
        <v>8</v>
      </c>
      <c r="F4" s="14" t="s">
        <v>0</v>
      </c>
      <c r="G4" s="14" t="s">
        <v>18</v>
      </c>
      <c r="H4" s="14" t="s">
        <v>5</v>
      </c>
      <c r="I4" s="14" t="s">
        <v>1</v>
      </c>
      <c r="J4" s="15" t="s">
        <v>8</v>
      </c>
      <c r="K4" s="11" t="s">
        <v>2</v>
      </c>
      <c r="L4" s="11" t="s">
        <v>3</v>
      </c>
      <c r="M4" s="11" t="s">
        <v>19</v>
      </c>
      <c r="N4" s="11" t="s">
        <v>4</v>
      </c>
      <c r="O4" s="13" t="s">
        <v>8</v>
      </c>
      <c r="P4" s="14" t="s">
        <v>11</v>
      </c>
      <c r="Q4" s="14" t="s">
        <v>12</v>
      </c>
      <c r="R4" s="14" t="s">
        <v>13</v>
      </c>
      <c r="S4" s="14" t="s">
        <v>14</v>
      </c>
    </row>
    <row r="5" spans="1:19" s="26" customFormat="1" ht="81" customHeight="1" x14ac:dyDescent="0.25">
      <c r="A5" s="17"/>
      <c r="B5" s="18" t="s">
        <v>32</v>
      </c>
      <c r="C5" s="19">
        <v>100</v>
      </c>
      <c r="D5" s="20">
        <v>150</v>
      </c>
      <c r="E5" s="21">
        <v>250</v>
      </c>
      <c r="F5" s="22">
        <v>100</v>
      </c>
      <c r="G5" s="23">
        <v>150</v>
      </c>
      <c r="H5" s="23"/>
      <c r="I5" s="23"/>
      <c r="J5" s="10">
        <v>250</v>
      </c>
      <c r="K5" s="22"/>
      <c r="L5" s="23"/>
      <c r="M5" s="23"/>
      <c r="N5" s="23">
        <v>250</v>
      </c>
      <c r="O5" s="10">
        <v>250</v>
      </c>
      <c r="P5" s="22" t="s">
        <v>25</v>
      </c>
      <c r="Q5" s="23" t="s">
        <v>33</v>
      </c>
      <c r="R5" s="24" t="s">
        <v>34</v>
      </c>
      <c r="S5" s="25" t="s">
        <v>35</v>
      </c>
    </row>
    <row r="6" spans="1:19" s="26" customFormat="1" ht="84" customHeight="1" x14ac:dyDescent="0.25">
      <c r="A6" s="17"/>
      <c r="B6" s="27" t="s">
        <v>36</v>
      </c>
      <c r="C6" s="19">
        <v>125</v>
      </c>
      <c r="D6" s="20">
        <v>175</v>
      </c>
      <c r="E6" s="21">
        <v>300</v>
      </c>
      <c r="F6" s="22"/>
      <c r="G6" s="23">
        <v>35</v>
      </c>
      <c r="H6" s="23">
        <v>115</v>
      </c>
      <c r="I6" s="23">
        <v>150</v>
      </c>
      <c r="J6" s="10">
        <v>300</v>
      </c>
      <c r="K6" s="22"/>
      <c r="L6" s="23"/>
      <c r="M6" s="23"/>
      <c r="N6" s="23">
        <v>300</v>
      </c>
      <c r="O6" s="10">
        <v>300</v>
      </c>
      <c r="P6" s="22" t="s">
        <v>25</v>
      </c>
      <c r="Q6" s="23" t="s">
        <v>33</v>
      </c>
      <c r="R6" s="24" t="s">
        <v>34</v>
      </c>
      <c r="S6" s="25" t="s">
        <v>33</v>
      </c>
    </row>
    <row r="7" spans="1:19" ht="96" customHeight="1" x14ac:dyDescent="0.25">
      <c r="A7" s="28"/>
      <c r="B7" s="29" t="s">
        <v>37</v>
      </c>
      <c r="C7" s="30">
        <v>38</v>
      </c>
      <c r="D7" s="10">
        <v>62</v>
      </c>
      <c r="E7" s="10">
        <v>100</v>
      </c>
      <c r="F7" s="31"/>
      <c r="G7" s="10">
        <v>38</v>
      </c>
      <c r="H7" s="10">
        <v>52</v>
      </c>
      <c r="I7" s="10">
        <v>10</v>
      </c>
      <c r="J7" s="10">
        <v>100</v>
      </c>
      <c r="K7" s="31"/>
      <c r="L7" s="1"/>
      <c r="M7" s="1"/>
      <c r="N7" s="10">
        <v>100</v>
      </c>
      <c r="O7" s="10">
        <v>100</v>
      </c>
      <c r="P7" s="30" t="s">
        <v>25</v>
      </c>
      <c r="Q7" s="32" t="s">
        <v>21</v>
      </c>
      <c r="R7" s="10" t="s">
        <v>38</v>
      </c>
      <c r="S7" s="33" t="s">
        <v>39</v>
      </c>
    </row>
    <row r="8" spans="1:19" ht="75.75" customHeight="1" x14ac:dyDescent="0.25">
      <c r="A8" s="28"/>
      <c r="B8" s="27" t="s">
        <v>40</v>
      </c>
      <c r="C8" s="30">
        <v>76</v>
      </c>
      <c r="D8" s="10">
        <v>119</v>
      </c>
      <c r="E8" s="10">
        <v>195</v>
      </c>
      <c r="F8" s="31"/>
      <c r="G8" s="1"/>
      <c r="H8" s="10">
        <v>150</v>
      </c>
      <c r="I8" s="10">
        <v>45</v>
      </c>
      <c r="J8" s="10">
        <v>195</v>
      </c>
      <c r="K8" s="30"/>
      <c r="L8" s="10"/>
      <c r="M8" s="10"/>
      <c r="N8" s="10">
        <v>195</v>
      </c>
      <c r="O8" s="10">
        <v>195</v>
      </c>
      <c r="P8" s="30" t="s">
        <v>25</v>
      </c>
      <c r="Q8" s="23" t="s">
        <v>33</v>
      </c>
      <c r="R8" s="32" t="s">
        <v>41</v>
      </c>
      <c r="S8" s="32" t="s">
        <v>42</v>
      </c>
    </row>
    <row r="9" spans="1:19" ht="95.25" customHeight="1" x14ac:dyDescent="0.25">
      <c r="A9" s="28"/>
      <c r="B9" s="27" t="s">
        <v>43</v>
      </c>
      <c r="C9" s="30">
        <v>125</v>
      </c>
      <c r="D9" s="10">
        <v>150</v>
      </c>
      <c r="E9" s="10">
        <v>275</v>
      </c>
      <c r="F9" s="10">
        <v>70</v>
      </c>
      <c r="G9" s="10">
        <v>107</v>
      </c>
      <c r="H9" s="10">
        <v>63</v>
      </c>
      <c r="I9" s="10">
        <v>30</v>
      </c>
      <c r="J9" s="10">
        <v>275</v>
      </c>
      <c r="K9" s="31"/>
      <c r="L9" s="1"/>
      <c r="M9" s="1"/>
      <c r="N9" s="10">
        <v>275</v>
      </c>
      <c r="O9" s="10">
        <v>275</v>
      </c>
      <c r="P9" s="30" t="s">
        <v>21</v>
      </c>
      <c r="Q9" s="10" t="s">
        <v>44</v>
      </c>
      <c r="R9" s="10" t="s">
        <v>45</v>
      </c>
      <c r="S9" s="33" t="s">
        <v>39</v>
      </c>
    </row>
    <row r="10" spans="1:19" ht="69" customHeight="1" x14ac:dyDescent="0.25">
      <c r="A10" s="28"/>
      <c r="B10" s="32" t="s">
        <v>46</v>
      </c>
      <c r="C10" s="30">
        <v>50</v>
      </c>
      <c r="D10" s="10">
        <v>160</v>
      </c>
      <c r="E10" s="10">
        <v>210</v>
      </c>
      <c r="F10" s="31"/>
      <c r="G10" s="10">
        <v>110</v>
      </c>
      <c r="H10" s="10">
        <v>90</v>
      </c>
      <c r="I10" s="1"/>
      <c r="J10" s="10">
        <v>210</v>
      </c>
      <c r="K10" s="30"/>
      <c r="L10" s="10"/>
      <c r="M10" s="10"/>
      <c r="N10" s="10">
        <v>210</v>
      </c>
      <c r="O10" s="10">
        <v>210</v>
      </c>
      <c r="P10" s="30" t="s">
        <v>25</v>
      </c>
      <c r="Q10" s="10" t="s">
        <v>25</v>
      </c>
      <c r="R10" s="32" t="s">
        <v>47</v>
      </c>
      <c r="S10" s="34" t="s">
        <v>48</v>
      </c>
    </row>
    <row r="11" spans="1:19" ht="69" customHeight="1" x14ac:dyDescent="0.25">
      <c r="A11" s="28"/>
      <c r="B11" s="32" t="s">
        <v>49</v>
      </c>
      <c r="C11" s="31"/>
      <c r="D11" s="10">
        <v>120</v>
      </c>
      <c r="E11" s="10">
        <v>120</v>
      </c>
      <c r="F11" s="31"/>
      <c r="G11" s="10"/>
      <c r="H11" s="10">
        <v>120</v>
      </c>
      <c r="I11" s="1"/>
      <c r="J11" s="10">
        <v>120</v>
      </c>
      <c r="K11" s="30"/>
      <c r="L11" s="10"/>
      <c r="M11" s="10"/>
      <c r="N11" s="10">
        <v>120</v>
      </c>
      <c r="O11" s="10">
        <v>120</v>
      </c>
      <c r="P11" s="30" t="s">
        <v>24</v>
      </c>
      <c r="Q11" s="32" t="s">
        <v>50</v>
      </c>
      <c r="R11" s="32" t="s">
        <v>51</v>
      </c>
      <c r="S11" s="34" t="s">
        <v>52</v>
      </c>
    </row>
    <row r="12" spans="1:19" ht="69" customHeight="1" x14ac:dyDescent="0.25">
      <c r="A12" s="28"/>
      <c r="B12" s="32" t="s">
        <v>53</v>
      </c>
      <c r="C12" s="30">
        <v>123</v>
      </c>
      <c r="D12" s="10">
        <v>137</v>
      </c>
      <c r="E12" s="10">
        <v>260</v>
      </c>
      <c r="F12" s="31"/>
      <c r="G12" s="10">
        <v>260</v>
      </c>
      <c r="H12" s="1"/>
      <c r="I12" s="1"/>
      <c r="J12" s="10">
        <v>260</v>
      </c>
      <c r="K12" s="30"/>
      <c r="L12" s="10"/>
      <c r="M12" s="10"/>
      <c r="N12" s="10">
        <v>260</v>
      </c>
      <c r="O12" s="10">
        <v>260</v>
      </c>
      <c r="P12" s="30" t="s">
        <v>21</v>
      </c>
      <c r="Q12" s="10" t="s">
        <v>21</v>
      </c>
      <c r="R12" s="32" t="s">
        <v>54</v>
      </c>
      <c r="S12" s="34" t="s">
        <v>55</v>
      </c>
    </row>
    <row r="13" spans="1:19" s="26" customFormat="1" ht="69" customHeight="1" x14ac:dyDescent="0.25">
      <c r="A13" s="17"/>
      <c r="B13" s="32" t="s">
        <v>56</v>
      </c>
      <c r="C13" s="30">
        <v>58</v>
      </c>
      <c r="D13" s="10">
        <v>92</v>
      </c>
      <c r="E13" s="10">
        <v>150</v>
      </c>
      <c r="F13" s="30"/>
      <c r="G13" s="10">
        <v>150</v>
      </c>
      <c r="H13" s="10"/>
      <c r="I13" s="10"/>
      <c r="J13" s="10">
        <v>150</v>
      </c>
      <c r="K13" s="30"/>
      <c r="L13" s="10"/>
      <c r="M13" s="10"/>
      <c r="N13" s="10">
        <v>150</v>
      </c>
      <c r="O13" s="10">
        <v>150</v>
      </c>
      <c r="P13" s="30" t="s">
        <v>24</v>
      </c>
      <c r="Q13" s="10" t="s">
        <v>24</v>
      </c>
      <c r="R13" s="10" t="s">
        <v>57</v>
      </c>
      <c r="S13" s="34" t="s">
        <v>58</v>
      </c>
    </row>
    <row r="14" spans="1:19" s="26" customFormat="1" ht="69" customHeight="1" x14ac:dyDescent="0.25">
      <c r="A14" s="17"/>
      <c r="B14" s="32" t="s">
        <v>59</v>
      </c>
      <c r="C14" s="30">
        <v>47</v>
      </c>
      <c r="D14" s="10">
        <v>58</v>
      </c>
      <c r="E14" s="10">
        <v>105</v>
      </c>
      <c r="F14" s="30">
        <v>105</v>
      </c>
      <c r="G14" s="10"/>
      <c r="H14" s="10"/>
      <c r="I14" s="10"/>
      <c r="J14" s="10">
        <v>105</v>
      </c>
      <c r="K14" s="30"/>
      <c r="L14" s="10"/>
      <c r="M14" s="10"/>
      <c r="N14" s="10">
        <v>105</v>
      </c>
      <c r="O14" s="10">
        <v>105</v>
      </c>
      <c r="P14" s="30" t="s">
        <v>27</v>
      </c>
      <c r="Q14" s="10" t="s">
        <v>60</v>
      </c>
      <c r="R14" s="10" t="s">
        <v>61</v>
      </c>
      <c r="S14" s="35" t="s">
        <v>62</v>
      </c>
    </row>
    <row r="15" spans="1:19" ht="51" customHeight="1" x14ac:dyDescent="0.25">
      <c r="A15" s="28"/>
      <c r="B15" s="32" t="s">
        <v>63</v>
      </c>
      <c r="C15" s="30">
        <v>125</v>
      </c>
      <c r="D15" s="10">
        <v>230</v>
      </c>
      <c r="E15" s="10">
        <v>355</v>
      </c>
      <c r="F15" s="31"/>
      <c r="G15" s="10">
        <v>355</v>
      </c>
      <c r="H15" s="10"/>
      <c r="I15" s="10"/>
      <c r="J15" s="10">
        <v>355</v>
      </c>
      <c r="K15" s="30"/>
      <c r="L15" s="10"/>
      <c r="M15" s="10">
        <v>355</v>
      </c>
      <c r="N15" s="10"/>
      <c r="O15" s="10">
        <v>355</v>
      </c>
      <c r="P15" s="30" t="s">
        <v>64</v>
      </c>
      <c r="Q15" s="10" t="s">
        <v>64</v>
      </c>
      <c r="R15" s="32" t="s">
        <v>65</v>
      </c>
      <c r="S15" s="34" t="s">
        <v>66</v>
      </c>
    </row>
    <row r="16" spans="1:19" ht="51" customHeight="1" x14ac:dyDescent="0.25">
      <c r="A16" s="28"/>
      <c r="B16" s="32" t="s">
        <v>67</v>
      </c>
      <c r="C16" s="31"/>
      <c r="D16" s="10">
        <v>105</v>
      </c>
      <c r="E16" s="10">
        <v>105</v>
      </c>
      <c r="F16" s="31"/>
      <c r="G16" s="1"/>
      <c r="H16" s="10">
        <v>105</v>
      </c>
      <c r="I16" s="1"/>
      <c r="J16" s="10">
        <v>105</v>
      </c>
      <c r="K16" s="30"/>
      <c r="L16" s="10"/>
      <c r="M16" s="10"/>
      <c r="N16" s="10">
        <v>105</v>
      </c>
      <c r="O16" s="10">
        <v>105</v>
      </c>
      <c r="P16" s="30" t="s">
        <v>25</v>
      </c>
      <c r="Q16" s="10" t="s">
        <v>33</v>
      </c>
      <c r="R16" s="10" t="s">
        <v>68</v>
      </c>
      <c r="S16" s="34" t="s">
        <v>69</v>
      </c>
    </row>
    <row r="17" spans="1:19" ht="51" customHeight="1" x14ac:dyDescent="0.25">
      <c r="A17" s="28"/>
      <c r="B17" s="32" t="s">
        <v>70</v>
      </c>
      <c r="C17" s="31"/>
      <c r="D17" s="10">
        <v>180</v>
      </c>
      <c r="E17" s="10">
        <v>180</v>
      </c>
      <c r="F17" s="30"/>
      <c r="G17" s="10">
        <v>45</v>
      </c>
      <c r="H17" s="10">
        <v>135</v>
      </c>
      <c r="I17" s="1"/>
      <c r="J17" s="10">
        <v>180</v>
      </c>
      <c r="K17" s="30"/>
      <c r="L17" s="10"/>
      <c r="M17" s="10"/>
      <c r="N17" s="10">
        <v>180</v>
      </c>
      <c r="O17" s="10">
        <v>180</v>
      </c>
      <c r="P17" s="30" t="s">
        <v>25</v>
      </c>
      <c r="Q17" s="32" t="s">
        <v>71</v>
      </c>
      <c r="R17" s="32" t="s">
        <v>72</v>
      </c>
      <c r="S17" s="34" t="s">
        <v>73</v>
      </c>
    </row>
    <row r="18" spans="1:19" ht="78.75" customHeight="1" x14ac:dyDescent="0.25">
      <c r="A18" s="28"/>
      <c r="B18" s="32" t="s">
        <v>74</v>
      </c>
      <c r="C18" s="31"/>
      <c r="D18" s="10">
        <v>335</v>
      </c>
      <c r="E18" s="10">
        <v>335</v>
      </c>
      <c r="F18" s="30"/>
      <c r="G18" s="10">
        <v>75</v>
      </c>
      <c r="H18" s="10">
        <v>265</v>
      </c>
      <c r="I18" s="10"/>
      <c r="J18" s="10">
        <v>335</v>
      </c>
      <c r="K18" s="30">
        <v>335</v>
      </c>
      <c r="L18" s="10"/>
      <c r="M18" s="10"/>
      <c r="N18" s="10"/>
      <c r="O18" s="10">
        <v>335</v>
      </c>
      <c r="P18" s="30" t="s">
        <v>21</v>
      </c>
      <c r="Q18" s="10" t="s">
        <v>75</v>
      </c>
      <c r="R18" s="32" t="s">
        <v>76</v>
      </c>
      <c r="S18" s="34" t="s">
        <v>77</v>
      </c>
    </row>
    <row r="19" spans="1:19" ht="51" customHeight="1" x14ac:dyDescent="0.25">
      <c r="A19" s="28"/>
      <c r="B19" s="32" t="s">
        <v>78</v>
      </c>
      <c r="C19" s="30">
        <v>185</v>
      </c>
      <c r="D19" s="10">
        <v>250</v>
      </c>
      <c r="E19" s="10">
        <v>435</v>
      </c>
      <c r="F19" s="30">
        <v>435</v>
      </c>
      <c r="G19" s="10"/>
      <c r="H19" s="1"/>
      <c r="I19" s="1"/>
      <c r="J19" s="10">
        <v>435</v>
      </c>
      <c r="K19" s="31"/>
      <c r="L19" s="1"/>
      <c r="M19" s="1"/>
      <c r="N19" s="10">
        <v>435</v>
      </c>
      <c r="O19" s="10">
        <v>435</v>
      </c>
      <c r="P19" s="30" t="s">
        <v>25</v>
      </c>
      <c r="Q19" s="10" t="s">
        <v>25</v>
      </c>
      <c r="R19" s="32" t="s">
        <v>79</v>
      </c>
      <c r="S19" s="32" t="s">
        <v>80</v>
      </c>
    </row>
    <row r="20" spans="1:19" ht="45" customHeight="1" x14ac:dyDescent="0.25">
      <c r="A20" s="28"/>
      <c r="B20" s="32" t="s">
        <v>81</v>
      </c>
      <c r="C20" s="30">
        <v>85</v>
      </c>
      <c r="D20" s="10">
        <v>100</v>
      </c>
      <c r="E20" s="10">
        <v>185</v>
      </c>
      <c r="F20" s="30">
        <v>185</v>
      </c>
      <c r="G20" s="1"/>
      <c r="H20" s="1"/>
      <c r="I20" s="1"/>
      <c r="J20" s="10">
        <v>185</v>
      </c>
      <c r="K20" s="30"/>
      <c r="L20" s="10"/>
      <c r="M20" s="10"/>
      <c r="N20" s="10">
        <v>185</v>
      </c>
      <c r="O20" s="10">
        <v>185</v>
      </c>
      <c r="P20" s="30" t="s">
        <v>82</v>
      </c>
      <c r="Q20" s="10" t="s">
        <v>25</v>
      </c>
      <c r="R20" s="32" t="s">
        <v>83</v>
      </c>
      <c r="S20" s="34" t="s">
        <v>84</v>
      </c>
    </row>
    <row r="21" spans="1:19" ht="46.5" customHeight="1" x14ac:dyDescent="0.25">
      <c r="A21" s="28"/>
      <c r="B21" s="36" t="s">
        <v>85</v>
      </c>
      <c r="C21" s="31"/>
      <c r="D21" s="1"/>
      <c r="E21" s="10"/>
      <c r="F21" s="31"/>
      <c r="G21" s="1"/>
      <c r="H21" s="1"/>
      <c r="I21" s="1"/>
      <c r="J21" s="1"/>
      <c r="K21" s="31"/>
      <c r="L21" s="1"/>
      <c r="M21" s="1"/>
      <c r="N21" s="37" t="s">
        <v>8</v>
      </c>
      <c r="O21" s="38">
        <v>3560</v>
      </c>
      <c r="P21" s="31"/>
      <c r="Q21" s="1"/>
      <c r="R21" s="1"/>
      <c r="S21" s="2"/>
    </row>
    <row r="22" spans="1:19" ht="40.5" customHeight="1" x14ac:dyDescent="0.25">
      <c r="A22" s="28"/>
      <c r="B22" s="1"/>
      <c r="C22" s="31"/>
      <c r="D22" s="1"/>
      <c r="E22" s="10"/>
      <c r="F22" s="31"/>
      <c r="G22" s="1"/>
      <c r="H22" s="1"/>
      <c r="I22" s="1"/>
      <c r="J22" s="39"/>
      <c r="K22" s="31"/>
      <c r="L22" s="1"/>
      <c r="M22" s="1"/>
      <c r="N22" s="40"/>
      <c r="O22" s="41"/>
      <c r="P22" s="31"/>
      <c r="Q22" s="1"/>
      <c r="R22" s="1"/>
      <c r="S22" s="2"/>
    </row>
    <row r="23" spans="1:19" ht="36.75" customHeight="1" x14ac:dyDescent="0.25">
      <c r="A23" s="28"/>
      <c r="B23" s="1"/>
      <c r="C23" s="31"/>
      <c r="D23" s="1"/>
      <c r="E23" s="1"/>
      <c r="F23" s="31"/>
      <c r="G23" s="1"/>
      <c r="H23" s="1"/>
      <c r="I23" s="1"/>
      <c r="J23" s="1"/>
      <c r="K23" s="31"/>
      <c r="L23" s="1"/>
      <c r="M23" s="1"/>
      <c r="N23" s="10"/>
      <c r="O23" s="10"/>
      <c r="P23" s="31"/>
      <c r="Q23" s="1"/>
      <c r="R23" s="1"/>
      <c r="S23" s="2"/>
    </row>
    <row r="24" spans="1:19" ht="39" customHeight="1" x14ac:dyDescent="0.25">
      <c r="A24" s="28"/>
      <c r="B24" s="1"/>
      <c r="C24" s="31"/>
      <c r="D24" s="1"/>
      <c r="E24" s="1"/>
      <c r="F24" s="31"/>
      <c r="G24" s="1"/>
      <c r="H24" s="1"/>
      <c r="I24" s="1"/>
      <c r="J24" s="1"/>
      <c r="K24" s="31"/>
      <c r="L24" s="1"/>
      <c r="M24" s="1"/>
      <c r="N24" s="1"/>
      <c r="O24" s="1"/>
      <c r="P24" s="31"/>
      <c r="Q24" s="1"/>
      <c r="R24" s="1"/>
      <c r="S24" s="2"/>
    </row>
    <row r="25" spans="1:19" ht="33.75" customHeight="1" x14ac:dyDescent="0.25">
      <c r="A25" s="28"/>
      <c r="B25" s="1"/>
      <c r="C25" s="31"/>
      <c r="D25" s="1"/>
      <c r="E25" s="1"/>
      <c r="F25" s="31"/>
      <c r="G25" s="1"/>
      <c r="H25" s="1"/>
      <c r="I25" s="1"/>
      <c r="J25" s="1"/>
      <c r="K25" s="31"/>
      <c r="L25" s="1"/>
      <c r="M25" s="1"/>
      <c r="N25" s="1"/>
      <c r="O25" s="1"/>
      <c r="P25" s="31"/>
      <c r="Q25" s="1"/>
      <c r="R25" s="1"/>
      <c r="S25" s="2"/>
    </row>
    <row r="26" spans="1:19" ht="39.75" customHeight="1" x14ac:dyDescent="0.25">
      <c r="A26" s="28"/>
      <c r="B26" s="1"/>
      <c r="C26" s="31"/>
      <c r="D26" s="1"/>
      <c r="E26" s="1"/>
      <c r="F26" s="31"/>
      <c r="G26" s="1"/>
      <c r="H26" s="1"/>
      <c r="I26" s="1"/>
      <c r="J26" s="1"/>
      <c r="K26" s="31"/>
      <c r="L26" s="1"/>
      <c r="M26" s="1"/>
      <c r="N26" s="1"/>
      <c r="O26" s="1"/>
      <c r="P26" s="31"/>
      <c r="Q26" s="1"/>
      <c r="R26" s="1"/>
      <c r="S26" s="2"/>
    </row>
    <row r="27" spans="1:19" ht="34.5" customHeight="1" x14ac:dyDescent="0.25">
      <c r="A27" s="28"/>
      <c r="B27" s="1"/>
      <c r="C27" s="31"/>
      <c r="D27" s="1"/>
      <c r="E27" s="1"/>
      <c r="F27" s="31"/>
      <c r="G27" s="1"/>
      <c r="H27" s="1"/>
      <c r="I27" s="1"/>
      <c r="J27" s="1"/>
      <c r="K27" s="31"/>
      <c r="L27" s="1"/>
      <c r="M27" s="1"/>
      <c r="N27" s="1"/>
      <c r="O27" s="1"/>
      <c r="P27" s="31"/>
      <c r="Q27" s="1"/>
      <c r="R27" s="1"/>
      <c r="S27" s="2"/>
    </row>
    <row r="28" spans="1:19" ht="20.100000000000001" customHeight="1" x14ac:dyDescent="0.25">
      <c r="A28" s="28"/>
      <c r="B28" s="1"/>
      <c r="C28" s="31"/>
      <c r="D28" s="1"/>
      <c r="E28" s="1"/>
      <c r="F28" s="31"/>
      <c r="G28" s="1"/>
      <c r="H28" s="1"/>
      <c r="I28" s="1"/>
      <c r="J28" s="1"/>
      <c r="K28" s="31"/>
      <c r="L28" s="1"/>
      <c r="M28" s="1"/>
      <c r="N28" s="1"/>
      <c r="O28" s="1"/>
      <c r="P28" s="31"/>
      <c r="Q28" s="1"/>
      <c r="R28" s="1"/>
      <c r="S28" s="2"/>
    </row>
    <row r="29" spans="1:19" ht="20.100000000000001" customHeight="1" x14ac:dyDescent="0.25">
      <c r="A29" s="28"/>
      <c r="B29" s="1"/>
      <c r="C29" s="31"/>
      <c r="D29" s="1"/>
      <c r="E29" s="1"/>
      <c r="F29" s="31"/>
      <c r="G29" s="1"/>
      <c r="H29" s="1"/>
      <c r="I29" s="1"/>
      <c r="J29" s="1"/>
      <c r="K29" s="31"/>
      <c r="L29" s="1"/>
      <c r="M29" s="1"/>
      <c r="N29" s="1"/>
      <c r="O29" s="1"/>
      <c r="P29" s="31"/>
      <c r="Q29" s="1"/>
      <c r="R29" s="1"/>
      <c r="S29" s="2"/>
    </row>
    <row r="30" spans="1:19" ht="20.100000000000001" customHeight="1" x14ac:dyDescent="0.25">
      <c r="A30" s="28"/>
      <c r="B30" s="1"/>
      <c r="C30" s="31"/>
      <c r="D30" s="1"/>
      <c r="E30" s="1"/>
      <c r="F30" s="31"/>
      <c r="G30" s="1"/>
      <c r="H30" s="1"/>
      <c r="I30" s="1"/>
      <c r="J30" s="1"/>
      <c r="K30" s="31"/>
      <c r="L30" s="1"/>
      <c r="M30" s="1"/>
      <c r="N30" s="1"/>
      <c r="O30" s="1"/>
      <c r="P30" s="31"/>
      <c r="Q30" s="1"/>
      <c r="R30" s="1"/>
      <c r="S30" s="2"/>
    </row>
    <row r="31" spans="1:19" ht="20.100000000000001" customHeight="1" x14ac:dyDescent="0.25">
      <c r="A31" s="28"/>
      <c r="B31" s="1"/>
      <c r="C31" s="31"/>
      <c r="D31" s="1"/>
      <c r="E31" s="1"/>
      <c r="F31" s="31"/>
      <c r="G31" s="1"/>
      <c r="H31" s="1"/>
      <c r="I31" s="1"/>
      <c r="J31" s="1"/>
      <c r="K31" s="31"/>
      <c r="L31" s="1"/>
      <c r="M31" s="1"/>
      <c r="N31" s="1"/>
      <c r="O31" s="1"/>
      <c r="P31" s="31"/>
      <c r="Q31" s="1"/>
      <c r="R31" s="1"/>
      <c r="S31" s="2"/>
    </row>
    <row r="32" spans="1:19" ht="20.100000000000001" customHeight="1" x14ac:dyDescent="0.25">
      <c r="A32" s="28"/>
      <c r="B32" s="1"/>
      <c r="C32" s="31"/>
      <c r="D32" s="1"/>
      <c r="E32" s="1"/>
      <c r="F32" s="31"/>
      <c r="G32" s="1"/>
      <c r="H32" s="1"/>
      <c r="I32" s="1"/>
      <c r="J32" s="1"/>
      <c r="K32" s="31"/>
      <c r="L32" s="1"/>
      <c r="M32" s="1"/>
      <c r="N32" s="1"/>
      <c r="O32" s="1"/>
      <c r="P32" s="31"/>
      <c r="Q32" s="1"/>
      <c r="R32" s="1"/>
      <c r="S32" s="2"/>
    </row>
    <row r="33" spans="1:19" ht="20.100000000000001" customHeight="1" x14ac:dyDescent="0.25">
      <c r="A33" s="28"/>
      <c r="B33" s="1"/>
      <c r="C33" s="31"/>
      <c r="D33" s="1"/>
      <c r="E33" s="1"/>
      <c r="F33" s="31"/>
      <c r="G33" s="1"/>
      <c r="H33" s="1"/>
      <c r="I33" s="1"/>
      <c r="J33" s="1"/>
      <c r="K33" s="31"/>
      <c r="L33" s="1"/>
      <c r="M33" s="1"/>
      <c r="N33" s="1"/>
      <c r="O33" s="1"/>
      <c r="P33" s="31"/>
      <c r="Q33" s="1"/>
      <c r="R33" s="1"/>
      <c r="S33" s="2"/>
    </row>
    <row r="34" spans="1:19" ht="20.100000000000001" customHeight="1" x14ac:dyDescent="0.25">
      <c r="A34" s="28"/>
      <c r="B34" s="1"/>
      <c r="C34" s="31"/>
      <c r="D34" s="1"/>
      <c r="E34" s="1"/>
      <c r="F34" s="31"/>
      <c r="G34" s="1"/>
      <c r="H34" s="1"/>
      <c r="I34" s="1"/>
      <c r="J34" s="1"/>
      <c r="K34" s="31"/>
      <c r="L34" s="1"/>
      <c r="M34" s="1"/>
      <c r="N34" s="1"/>
      <c r="O34" s="1"/>
      <c r="P34" s="31"/>
      <c r="Q34" s="1"/>
      <c r="R34" s="1"/>
      <c r="S34" s="2"/>
    </row>
    <row r="35" spans="1:19" ht="20.100000000000001" customHeight="1" x14ac:dyDescent="0.25">
      <c r="A35" s="28"/>
      <c r="B35" s="1"/>
      <c r="C35" s="31"/>
      <c r="D35" s="1"/>
      <c r="E35" s="1"/>
      <c r="F35" s="31"/>
      <c r="G35" s="1"/>
      <c r="H35" s="1"/>
      <c r="I35" s="1"/>
      <c r="J35" s="1"/>
      <c r="K35" s="31"/>
      <c r="L35" s="1"/>
      <c r="M35" s="1"/>
      <c r="N35" s="1"/>
      <c r="O35" s="1"/>
      <c r="P35" s="31"/>
      <c r="Q35" s="1"/>
      <c r="R35" s="1"/>
      <c r="S35" s="2"/>
    </row>
    <row r="36" spans="1:19" ht="20.100000000000001" customHeight="1" x14ac:dyDescent="0.25">
      <c r="A36" s="28"/>
      <c r="B36" s="1"/>
      <c r="C36" s="31"/>
      <c r="D36" s="1"/>
      <c r="E36" s="1"/>
      <c r="F36" s="31"/>
      <c r="G36" s="1"/>
      <c r="H36" s="1"/>
      <c r="I36" s="1"/>
      <c r="J36" s="1"/>
      <c r="K36" s="31"/>
      <c r="L36" s="1"/>
      <c r="M36" s="1"/>
      <c r="N36" s="1"/>
      <c r="O36" s="1"/>
      <c r="P36" s="31"/>
      <c r="Q36" s="1"/>
      <c r="R36" s="1"/>
      <c r="S36" s="2"/>
    </row>
    <row r="37" spans="1:19" ht="20.100000000000001" customHeight="1" x14ac:dyDescent="0.25">
      <c r="A37" s="28"/>
      <c r="B37" s="1"/>
      <c r="C37" s="31"/>
      <c r="D37" s="1"/>
      <c r="E37" s="1"/>
      <c r="F37" s="31"/>
      <c r="G37" s="1"/>
      <c r="H37" s="1"/>
      <c r="I37" s="1"/>
      <c r="J37" s="1"/>
      <c r="K37" s="31"/>
      <c r="L37" s="1"/>
      <c r="M37" s="1"/>
      <c r="N37" s="1"/>
      <c r="O37" s="1"/>
      <c r="P37" s="31"/>
      <c r="Q37" s="1"/>
      <c r="R37" s="1"/>
      <c r="S37" s="2"/>
    </row>
    <row r="38" spans="1:19" ht="20.100000000000001" customHeight="1" x14ac:dyDescent="0.25">
      <c r="A38" s="28"/>
      <c r="B38" s="1"/>
      <c r="C38" s="31"/>
      <c r="D38" s="1"/>
      <c r="E38" s="1"/>
      <c r="F38" s="31"/>
      <c r="G38" s="1"/>
      <c r="H38" s="1"/>
      <c r="I38" s="1"/>
      <c r="J38" s="1"/>
      <c r="K38" s="31"/>
      <c r="L38" s="1"/>
      <c r="M38" s="1"/>
      <c r="N38" s="1"/>
      <c r="O38" s="1"/>
      <c r="P38" s="31"/>
      <c r="Q38" s="1"/>
      <c r="R38" s="1"/>
      <c r="S38" s="2"/>
    </row>
    <row r="39" spans="1:19" ht="20.100000000000001" customHeight="1" x14ac:dyDescent="0.25">
      <c r="A39" s="28"/>
      <c r="B39" s="1"/>
      <c r="C39" s="31"/>
      <c r="D39" s="1"/>
      <c r="E39" s="1"/>
      <c r="F39" s="31"/>
      <c r="G39" s="1"/>
      <c r="H39" s="1"/>
      <c r="I39" s="1"/>
      <c r="J39" s="1"/>
      <c r="K39" s="31"/>
      <c r="L39" s="1"/>
      <c r="M39" s="1"/>
      <c r="N39" s="1"/>
      <c r="O39" s="1"/>
      <c r="P39" s="31"/>
      <c r="Q39" s="1"/>
      <c r="R39" s="1"/>
      <c r="S39" s="2"/>
    </row>
    <row r="40" spans="1:19" ht="20.100000000000001" customHeight="1" x14ac:dyDescent="0.25">
      <c r="A40" s="28"/>
      <c r="B40" s="1"/>
      <c r="C40" s="31"/>
      <c r="D40" s="1"/>
      <c r="E40" s="1"/>
      <c r="F40" s="31"/>
      <c r="G40" s="1"/>
      <c r="H40" s="1"/>
      <c r="I40" s="1"/>
      <c r="J40" s="1"/>
      <c r="K40" s="31"/>
      <c r="L40" s="1"/>
      <c r="M40" s="1"/>
      <c r="N40" s="1"/>
      <c r="O40" s="1"/>
      <c r="P40" s="31"/>
      <c r="Q40" s="1"/>
      <c r="R40" s="1"/>
      <c r="S40" s="2"/>
    </row>
    <row r="41" spans="1:19" ht="20.100000000000001" customHeight="1" x14ac:dyDescent="0.25">
      <c r="A41" s="28"/>
      <c r="B41" s="1"/>
      <c r="C41" s="31"/>
      <c r="D41" s="1"/>
      <c r="E41" s="1"/>
      <c r="F41" s="31"/>
      <c r="G41" s="1"/>
      <c r="H41" s="1"/>
      <c r="I41" s="1"/>
      <c r="J41" s="1"/>
      <c r="K41" s="31"/>
      <c r="L41" s="1"/>
      <c r="M41" s="1"/>
      <c r="N41" s="1"/>
      <c r="O41" s="1"/>
      <c r="P41" s="31"/>
      <c r="Q41" s="1"/>
      <c r="R41" s="1"/>
      <c r="S41" s="2"/>
    </row>
    <row r="42" spans="1:19" ht="20.100000000000001" customHeight="1" x14ac:dyDescent="0.25">
      <c r="A42" s="28"/>
      <c r="B42" s="1"/>
      <c r="C42" s="31"/>
      <c r="D42" s="1"/>
      <c r="E42" s="1"/>
      <c r="F42" s="31"/>
      <c r="G42" s="1"/>
      <c r="H42" s="1"/>
      <c r="I42" s="1"/>
      <c r="J42" s="1"/>
      <c r="K42" s="31"/>
      <c r="L42" s="1"/>
      <c r="M42" s="1"/>
      <c r="N42" s="1"/>
      <c r="O42" s="1"/>
      <c r="P42" s="31"/>
      <c r="Q42" s="1"/>
      <c r="R42" s="1"/>
      <c r="S42" s="2"/>
    </row>
    <row r="43" spans="1:19" ht="20.100000000000001" customHeight="1" x14ac:dyDescent="0.25">
      <c r="A43" s="28"/>
      <c r="B43" s="1"/>
      <c r="C43" s="31"/>
      <c r="D43" s="1"/>
      <c r="E43" s="1"/>
      <c r="F43" s="31"/>
      <c r="G43" s="1"/>
      <c r="H43" s="1"/>
      <c r="I43" s="1"/>
      <c r="J43" s="1"/>
      <c r="K43" s="31"/>
      <c r="L43" s="1"/>
      <c r="M43" s="1"/>
      <c r="N43" s="1"/>
      <c r="O43" s="1"/>
      <c r="P43" s="31"/>
      <c r="Q43" s="1"/>
      <c r="R43" s="1"/>
      <c r="S43" s="2"/>
    </row>
    <row r="44" spans="1:19" x14ac:dyDescent="0.25">
      <c r="B44" s="1"/>
    </row>
    <row r="45" spans="1:19" x14ac:dyDescent="0.25">
      <c r="B45" s="1"/>
    </row>
    <row r="46" spans="1:19" x14ac:dyDescent="0.25">
      <c r="B46" s="1"/>
    </row>
    <row r="47" spans="1:19" x14ac:dyDescent="0.25">
      <c r="B47" s="1"/>
    </row>
    <row r="48" spans="1:19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</sheetData>
  <pageMargins left="0.33" right="0.28000000000000003" top="0.74803149606299213" bottom="0.74803149606299213" header="0.31496062992125984" footer="0.31496062992125984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33A7D-47A6-41D9-A069-DB5952BA806F}">
  <sheetPr>
    <pageSetUpPr fitToPage="1"/>
  </sheetPr>
  <dimension ref="A1:S15"/>
  <sheetViews>
    <sheetView topLeftCell="B1" zoomScale="85" zoomScaleNormal="85" workbookViewId="0">
      <selection activeCell="B8" sqref="B8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16.140625" customWidth="1"/>
    <col min="18" max="18" width="22.7109375" customWidth="1"/>
    <col min="19" max="19" width="18.5703125" customWidth="1"/>
  </cols>
  <sheetData>
    <row r="1" spans="1:19" ht="19.5" customHeight="1" x14ac:dyDescent="0.35">
      <c r="A1" s="4"/>
      <c r="B1" s="8" t="s">
        <v>15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9.5" customHeight="1" x14ac:dyDescent="0.35">
      <c r="A2" s="4"/>
      <c r="B2" s="9" t="s">
        <v>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9.5" customHeight="1" thickBot="1" x14ac:dyDescent="0.4">
      <c r="B3" s="9" t="s">
        <v>16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48" thickBot="1" x14ac:dyDescent="0.3">
      <c r="A4" s="6" t="s">
        <v>7</v>
      </c>
      <c r="B4" s="42" t="s">
        <v>17</v>
      </c>
      <c r="C4" s="6" t="s">
        <v>10</v>
      </c>
      <c r="D4" s="43" t="s">
        <v>9</v>
      </c>
      <c r="E4" s="6" t="s">
        <v>8</v>
      </c>
      <c r="F4" s="5" t="s">
        <v>0</v>
      </c>
      <c r="G4" s="5" t="s">
        <v>18</v>
      </c>
      <c r="H4" s="5" t="s">
        <v>5</v>
      </c>
      <c r="I4" s="44" t="s">
        <v>1</v>
      </c>
      <c r="J4" s="5" t="s">
        <v>8</v>
      </c>
      <c r="K4" s="6" t="s">
        <v>2</v>
      </c>
      <c r="L4" s="6" t="s">
        <v>3</v>
      </c>
      <c r="M4" s="6" t="s">
        <v>19</v>
      </c>
      <c r="N4" s="43" t="s">
        <v>4</v>
      </c>
      <c r="O4" s="6" t="s">
        <v>8</v>
      </c>
      <c r="P4" s="5" t="s">
        <v>11</v>
      </c>
      <c r="Q4" s="5" t="s">
        <v>12</v>
      </c>
      <c r="R4" s="5" t="s">
        <v>13</v>
      </c>
      <c r="S4" s="5" t="s">
        <v>14</v>
      </c>
    </row>
    <row r="5" spans="1:19" ht="45" x14ac:dyDescent="0.25">
      <c r="A5" s="2"/>
      <c r="B5" s="45" t="s">
        <v>86</v>
      </c>
      <c r="C5" s="46">
        <v>45</v>
      </c>
      <c r="D5" s="47">
        <v>0</v>
      </c>
      <c r="E5" s="48">
        <f t="shared" ref="E5:E15" si="0">C5+D5</f>
        <v>45</v>
      </c>
      <c r="F5" s="46">
        <v>0</v>
      </c>
      <c r="G5" s="49">
        <v>45</v>
      </c>
      <c r="H5" s="49">
        <v>0</v>
      </c>
      <c r="I5" s="47">
        <v>0</v>
      </c>
      <c r="J5" s="48">
        <f>F5+G5+H6+I6</f>
        <v>45</v>
      </c>
      <c r="K5" s="46">
        <v>0</v>
      </c>
      <c r="L5" s="49">
        <v>0</v>
      </c>
      <c r="M5" s="49">
        <v>0</v>
      </c>
      <c r="N5" s="47">
        <v>45</v>
      </c>
      <c r="O5" s="48">
        <f t="shared" ref="O5:O15" si="1">SUM(K5:N5)</f>
        <v>45</v>
      </c>
      <c r="P5" s="50" t="s">
        <v>25</v>
      </c>
      <c r="Q5" s="50" t="s">
        <v>87</v>
      </c>
      <c r="R5" s="51" t="s">
        <v>88</v>
      </c>
      <c r="S5" s="52" t="s">
        <v>89</v>
      </c>
    </row>
    <row r="6" spans="1:19" ht="75" x14ac:dyDescent="0.25">
      <c r="A6" s="2"/>
      <c r="B6" s="53" t="s">
        <v>86</v>
      </c>
      <c r="C6" s="46">
        <v>0</v>
      </c>
      <c r="D6" s="47">
        <v>15</v>
      </c>
      <c r="E6" s="48">
        <f t="shared" si="0"/>
        <v>15</v>
      </c>
      <c r="F6" s="46">
        <v>0</v>
      </c>
      <c r="G6" s="49">
        <v>15</v>
      </c>
      <c r="H6" s="49">
        <v>0</v>
      </c>
      <c r="I6" s="47">
        <v>0</v>
      </c>
      <c r="J6" s="48">
        <f>F6+G6+H7+I7</f>
        <v>15</v>
      </c>
      <c r="K6" s="46">
        <v>0</v>
      </c>
      <c r="L6" s="49">
        <v>0</v>
      </c>
      <c r="M6" s="49">
        <v>0</v>
      </c>
      <c r="N6" s="47">
        <v>15</v>
      </c>
      <c r="O6" s="48">
        <f t="shared" si="1"/>
        <v>15</v>
      </c>
      <c r="P6" s="50" t="s">
        <v>25</v>
      </c>
      <c r="Q6" s="50" t="s">
        <v>90</v>
      </c>
      <c r="R6" s="51" t="s">
        <v>91</v>
      </c>
      <c r="S6" s="52" t="s">
        <v>92</v>
      </c>
    </row>
    <row r="7" spans="1:19" ht="45" x14ac:dyDescent="0.25">
      <c r="A7" s="2"/>
      <c r="B7" s="53" t="s">
        <v>86</v>
      </c>
      <c r="C7" s="46">
        <v>15</v>
      </c>
      <c r="D7" s="47">
        <v>15</v>
      </c>
      <c r="E7" s="48">
        <f t="shared" si="0"/>
        <v>30</v>
      </c>
      <c r="F7" s="46">
        <v>0</v>
      </c>
      <c r="G7" s="49">
        <v>30</v>
      </c>
      <c r="H7" s="49">
        <v>0</v>
      </c>
      <c r="I7" s="47">
        <v>0</v>
      </c>
      <c r="J7" s="48">
        <f t="shared" ref="J7:J15" si="2">F7+G7+H7+I7</f>
        <v>30</v>
      </c>
      <c r="K7" s="46">
        <v>0</v>
      </c>
      <c r="L7" s="49">
        <v>0</v>
      </c>
      <c r="M7" s="49">
        <v>0</v>
      </c>
      <c r="N7" s="47">
        <v>30</v>
      </c>
      <c r="O7" s="48">
        <f t="shared" si="1"/>
        <v>30</v>
      </c>
      <c r="P7" s="50" t="s">
        <v>24</v>
      </c>
      <c r="Q7" s="50" t="s">
        <v>24</v>
      </c>
      <c r="R7" s="50" t="s">
        <v>93</v>
      </c>
      <c r="S7" s="52" t="s">
        <v>94</v>
      </c>
    </row>
    <row r="8" spans="1:19" ht="30" x14ac:dyDescent="0.25">
      <c r="A8" s="2"/>
      <c r="B8" s="53" t="s">
        <v>95</v>
      </c>
      <c r="C8" s="54">
        <v>0</v>
      </c>
      <c r="D8" s="55">
        <v>19</v>
      </c>
      <c r="E8" s="56">
        <f t="shared" si="0"/>
        <v>19</v>
      </c>
      <c r="F8" s="46">
        <v>0</v>
      </c>
      <c r="G8" s="57">
        <v>19</v>
      </c>
      <c r="H8" s="57">
        <v>0</v>
      </c>
      <c r="I8" s="47">
        <v>0</v>
      </c>
      <c r="J8" s="56">
        <f t="shared" si="2"/>
        <v>19</v>
      </c>
      <c r="K8" s="46">
        <v>0</v>
      </c>
      <c r="L8" s="49">
        <v>0</v>
      </c>
      <c r="M8" s="49">
        <v>0</v>
      </c>
      <c r="N8" s="47">
        <v>19</v>
      </c>
      <c r="O8" s="56">
        <f t="shared" si="1"/>
        <v>19</v>
      </c>
      <c r="P8" s="58" t="s">
        <v>25</v>
      </c>
      <c r="Q8" s="58" t="s">
        <v>25</v>
      </c>
      <c r="R8" s="51" t="s">
        <v>96</v>
      </c>
      <c r="S8" s="51" t="s">
        <v>97</v>
      </c>
    </row>
    <row r="9" spans="1:19" ht="30" x14ac:dyDescent="0.25">
      <c r="A9" s="2"/>
      <c r="B9" s="53" t="s">
        <v>95</v>
      </c>
      <c r="C9" s="54">
        <v>0</v>
      </c>
      <c r="D9" s="55">
        <v>20</v>
      </c>
      <c r="E9" s="56">
        <f t="shared" si="0"/>
        <v>20</v>
      </c>
      <c r="F9" s="46">
        <v>0</v>
      </c>
      <c r="G9" s="57">
        <v>20</v>
      </c>
      <c r="H9" s="57">
        <v>0</v>
      </c>
      <c r="I9" s="47">
        <v>0</v>
      </c>
      <c r="J9" s="56">
        <f t="shared" si="2"/>
        <v>20</v>
      </c>
      <c r="K9" s="46">
        <v>0</v>
      </c>
      <c r="L9" s="49">
        <v>0</v>
      </c>
      <c r="M9" s="49">
        <v>0</v>
      </c>
      <c r="N9" s="47">
        <v>20</v>
      </c>
      <c r="O9" s="56">
        <f t="shared" si="1"/>
        <v>20</v>
      </c>
      <c r="P9" s="58" t="s">
        <v>25</v>
      </c>
      <c r="Q9" s="58" t="s">
        <v>25</v>
      </c>
      <c r="R9" s="51" t="s">
        <v>98</v>
      </c>
      <c r="S9" s="51" t="s">
        <v>99</v>
      </c>
    </row>
    <row r="10" spans="1:19" ht="30" x14ac:dyDescent="0.25">
      <c r="A10" s="2"/>
      <c r="B10" s="53" t="s">
        <v>95</v>
      </c>
      <c r="C10" s="54">
        <v>13</v>
      </c>
      <c r="D10" s="55">
        <v>0</v>
      </c>
      <c r="E10" s="56">
        <f t="shared" si="0"/>
        <v>13</v>
      </c>
      <c r="F10" s="46">
        <v>0</v>
      </c>
      <c r="G10" s="57">
        <v>13</v>
      </c>
      <c r="H10" s="57">
        <v>0</v>
      </c>
      <c r="I10" s="47">
        <v>0</v>
      </c>
      <c r="J10" s="56">
        <f t="shared" si="2"/>
        <v>13</v>
      </c>
      <c r="K10" s="46">
        <v>0</v>
      </c>
      <c r="L10" s="49">
        <v>0</v>
      </c>
      <c r="M10" s="49">
        <v>0</v>
      </c>
      <c r="N10" s="47">
        <v>13</v>
      </c>
      <c r="O10" s="56">
        <f t="shared" si="1"/>
        <v>13</v>
      </c>
      <c r="P10" s="58" t="s">
        <v>25</v>
      </c>
      <c r="Q10" s="58" t="s">
        <v>25</v>
      </c>
      <c r="R10" s="51" t="s">
        <v>100</v>
      </c>
      <c r="S10" s="51" t="s">
        <v>101</v>
      </c>
    </row>
    <row r="11" spans="1:19" ht="30" x14ac:dyDescent="0.25">
      <c r="A11" s="2"/>
      <c r="B11" s="53" t="s">
        <v>95</v>
      </c>
      <c r="C11" s="54">
        <v>0</v>
      </c>
      <c r="D11" s="55">
        <v>12</v>
      </c>
      <c r="E11" s="56">
        <f t="shared" si="0"/>
        <v>12</v>
      </c>
      <c r="F11" s="46">
        <v>3</v>
      </c>
      <c r="G11" s="57">
        <v>9</v>
      </c>
      <c r="H11" s="57">
        <v>0</v>
      </c>
      <c r="I11" s="47">
        <v>0</v>
      </c>
      <c r="J11" s="56">
        <f t="shared" si="2"/>
        <v>12</v>
      </c>
      <c r="K11" s="46">
        <v>0</v>
      </c>
      <c r="L11" s="49">
        <v>0</v>
      </c>
      <c r="M11" s="49">
        <v>0</v>
      </c>
      <c r="N11" s="47">
        <v>12</v>
      </c>
      <c r="O11" s="56">
        <f t="shared" si="1"/>
        <v>12</v>
      </c>
      <c r="P11" s="58" t="s">
        <v>21</v>
      </c>
      <c r="Q11" s="58" t="s">
        <v>21</v>
      </c>
      <c r="R11" s="58" t="s">
        <v>102</v>
      </c>
      <c r="S11" s="59" t="s">
        <v>103</v>
      </c>
    </row>
    <row r="12" spans="1:19" ht="30" x14ac:dyDescent="0.25">
      <c r="A12" s="2"/>
      <c r="B12" s="53" t="s">
        <v>95</v>
      </c>
      <c r="C12" s="54">
        <v>5</v>
      </c>
      <c r="D12" s="55">
        <v>7</v>
      </c>
      <c r="E12" s="56">
        <f t="shared" si="0"/>
        <v>12</v>
      </c>
      <c r="F12" s="46">
        <v>1</v>
      </c>
      <c r="G12" s="57">
        <v>11</v>
      </c>
      <c r="H12" s="57">
        <v>0</v>
      </c>
      <c r="I12" s="47">
        <v>0</v>
      </c>
      <c r="J12" s="56">
        <f t="shared" si="2"/>
        <v>12</v>
      </c>
      <c r="K12" s="46">
        <v>0</v>
      </c>
      <c r="L12" s="49">
        <v>0</v>
      </c>
      <c r="M12" s="49">
        <v>0</v>
      </c>
      <c r="N12" s="47">
        <v>12</v>
      </c>
      <c r="O12" s="56">
        <f t="shared" si="1"/>
        <v>12</v>
      </c>
      <c r="P12" s="58" t="s">
        <v>21</v>
      </c>
      <c r="Q12" s="58" t="s">
        <v>75</v>
      </c>
      <c r="R12" s="58" t="s">
        <v>104</v>
      </c>
      <c r="S12" s="59" t="s">
        <v>105</v>
      </c>
    </row>
    <row r="13" spans="1:19" ht="45" x14ac:dyDescent="0.25">
      <c r="A13" s="2"/>
      <c r="B13" s="53" t="s">
        <v>95</v>
      </c>
      <c r="C13" s="54">
        <v>6</v>
      </c>
      <c r="D13" s="55">
        <v>6</v>
      </c>
      <c r="E13" s="56">
        <f t="shared" si="0"/>
        <v>12</v>
      </c>
      <c r="F13" s="46">
        <v>10</v>
      </c>
      <c r="G13" s="57">
        <v>2</v>
      </c>
      <c r="H13" s="57">
        <v>0</v>
      </c>
      <c r="I13" s="47">
        <v>0</v>
      </c>
      <c r="J13" s="56">
        <f t="shared" si="2"/>
        <v>12</v>
      </c>
      <c r="K13" s="46">
        <v>0</v>
      </c>
      <c r="L13" s="49">
        <v>0</v>
      </c>
      <c r="M13" s="49">
        <v>0</v>
      </c>
      <c r="N13" s="47">
        <v>12</v>
      </c>
      <c r="O13" s="56">
        <f t="shared" si="1"/>
        <v>12</v>
      </c>
      <c r="P13" s="58" t="s">
        <v>20</v>
      </c>
      <c r="Q13" s="58" t="s">
        <v>106</v>
      </c>
      <c r="R13" s="58" t="s">
        <v>107</v>
      </c>
      <c r="S13" s="59" t="s">
        <v>108</v>
      </c>
    </row>
    <row r="14" spans="1:19" ht="30" x14ac:dyDescent="0.25">
      <c r="A14" s="2"/>
      <c r="B14" s="53" t="s">
        <v>95</v>
      </c>
      <c r="C14" s="54">
        <v>8</v>
      </c>
      <c r="D14" s="55">
        <v>4</v>
      </c>
      <c r="E14" s="56">
        <f t="shared" si="0"/>
        <v>12</v>
      </c>
      <c r="F14" s="46">
        <v>3</v>
      </c>
      <c r="G14" s="57">
        <v>9</v>
      </c>
      <c r="H14" s="57">
        <v>0</v>
      </c>
      <c r="I14" s="47">
        <v>0</v>
      </c>
      <c r="J14" s="56">
        <f t="shared" si="2"/>
        <v>12</v>
      </c>
      <c r="K14" s="46">
        <v>0</v>
      </c>
      <c r="L14" s="49">
        <v>0</v>
      </c>
      <c r="M14" s="49">
        <v>0</v>
      </c>
      <c r="N14" s="47">
        <v>12</v>
      </c>
      <c r="O14" s="56">
        <f t="shared" si="1"/>
        <v>12</v>
      </c>
      <c r="P14" s="58" t="s">
        <v>20</v>
      </c>
      <c r="Q14" s="58" t="s">
        <v>106</v>
      </c>
      <c r="R14" s="58" t="s">
        <v>109</v>
      </c>
      <c r="S14" s="59" t="s">
        <v>110</v>
      </c>
    </row>
    <row r="15" spans="1:19" ht="45.75" thickBot="1" x14ac:dyDescent="0.3">
      <c r="A15" s="2"/>
      <c r="B15" s="60" t="s">
        <v>111</v>
      </c>
      <c r="C15" s="61">
        <v>0</v>
      </c>
      <c r="D15" s="62">
        <v>1180</v>
      </c>
      <c r="E15" s="63">
        <f t="shared" si="0"/>
        <v>1180</v>
      </c>
      <c r="F15" s="61">
        <v>0</v>
      </c>
      <c r="G15" s="64">
        <v>0</v>
      </c>
      <c r="H15" s="64">
        <v>1180</v>
      </c>
      <c r="I15" s="62">
        <v>0</v>
      </c>
      <c r="J15" s="65">
        <f t="shared" si="2"/>
        <v>1180</v>
      </c>
      <c r="K15" s="61">
        <v>0</v>
      </c>
      <c r="L15" s="64">
        <v>0</v>
      </c>
      <c r="M15" s="64">
        <v>0</v>
      </c>
      <c r="N15" s="62">
        <v>1180</v>
      </c>
      <c r="O15" s="63">
        <f t="shared" si="1"/>
        <v>1180</v>
      </c>
      <c r="P15" s="66" t="s">
        <v>25</v>
      </c>
      <c r="Q15" s="66" t="s">
        <v>112</v>
      </c>
      <c r="R15" s="67" t="s">
        <v>113</v>
      </c>
      <c r="S15" s="68" t="s">
        <v>114</v>
      </c>
    </row>
  </sheetData>
  <pageMargins left="0.33" right="0.28000000000000003" top="0.74803149606299213" bottom="0.74803149606299213" header="0.31496062992125984" footer="0.31496062992125984"/>
  <pageSetup paperSize="14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Metro-Departamental</vt:lpstr>
      <vt:lpstr>PROPEV</vt:lpstr>
      <vt:lpstr>POST-PENITENCIARIO</vt:lpstr>
      <vt:lpstr>GÉNERO Y MULTICULTURALIDAD</vt:lpstr>
      <vt:lpstr>PROPEVI</vt:lpstr>
      <vt:lpstr>POST-PENITENCIARIA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Joseline Zurama López Tobar</cp:lastModifiedBy>
  <cp:lastPrinted>2026-02-11T20:26:38Z</cp:lastPrinted>
  <dcterms:created xsi:type="dcterms:W3CDTF">2023-11-13T18:19:55Z</dcterms:created>
  <dcterms:modified xsi:type="dcterms:W3CDTF">2026-02-19T17:09:20Z</dcterms:modified>
</cp:coreProperties>
</file>