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nfosoporte01\Desktop\Información de Datos Abiertos\DGE\"/>
    </mc:Choice>
  </mc:AlternateContent>
  <xr:revisionPtr revIDLastSave="0" documentId="13_ncr:1_{2BCE88DE-E6F8-492C-9E19-AB2FDAD941B4}" xr6:coauthVersionLast="47" xr6:coauthVersionMax="47" xr10:uidLastSave="{00000000-0000-0000-0000-000000000000}"/>
  <bookViews>
    <workbookView xWindow="16080" yWindow="-120" windowWidth="29040" windowHeight="15720" tabRatio="848" xr2:uid="{00000000-000D-0000-FFFF-FFFF00000000}"/>
  </bookViews>
  <sheets>
    <sheet name="DEFINITIVAS MAYORES 5 MW" sheetId="4" r:id="rId1"/>
  </sheets>
  <definedNames>
    <definedName name="_xlnm._FilterDatabase" localSheetId="0" hidden="1">'DEFINITIVAS MAYORES 5 MW'!$B$8:$AN$55</definedName>
    <definedName name="_xlnm.Print_Area" localSheetId="0">'DEFINITIVAS MAYORES 5 MW'!$A$1:$AQ$148</definedName>
    <definedName name="_xlnm.Print_Titles" localSheetId="0">'DEFINITIVAS MAYORES 5 MW'!$1:$4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O55" i="4" l="1"/>
  <c r="AN77" i="4"/>
  <c r="AK125" i="4" s="1"/>
  <c r="AN55" i="4"/>
  <c r="AK124" i="4" s="1"/>
  <c r="AN120" i="4"/>
  <c r="AK127" i="4" s="1"/>
  <c r="AN100" i="4"/>
  <c r="AK126" i="4" s="1"/>
  <c r="D126" i="4"/>
  <c r="D128" i="4" s="1"/>
  <c r="B18" i="4"/>
  <c r="B15" i="4"/>
  <c r="AK128" i="4" l="1"/>
</calcChain>
</file>

<file path=xl/sharedStrings.xml><?xml version="1.0" encoding="utf-8"?>
<sst xmlns="http://schemas.openxmlformats.org/spreadsheetml/2006/main" count="1152" uniqueCount="803">
  <si>
    <t>Matanzas-Chilascó</t>
  </si>
  <si>
    <t>Hidroeléctrica Entre Ríos</t>
  </si>
  <si>
    <t>Hidroeléctrica Cholomá</t>
  </si>
  <si>
    <t>Hidro Salá</t>
  </si>
  <si>
    <t>Hidroeléctrica Las Brisas</t>
  </si>
  <si>
    <t>Hidroeléctrica Pojom II</t>
  </si>
  <si>
    <t>Hidroeléctrica Santa Rita, S.A.</t>
  </si>
  <si>
    <t>Hidroeléctrica Cholomá, S.A.</t>
  </si>
  <si>
    <t>Hidroeléctrica Las Brisas, S.A.</t>
  </si>
  <si>
    <t>Nombre Proyecto</t>
  </si>
  <si>
    <t>Hidro Xacbal</t>
  </si>
  <si>
    <t>EN OPERACIÓN</t>
  </si>
  <si>
    <t>Planta Hidroeléctrica Santa María</t>
  </si>
  <si>
    <t>Entidad</t>
  </si>
  <si>
    <t>Desarrollos Peña</t>
  </si>
  <si>
    <t>Hidroven, S.A.</t>
  </si>
  <si>
    <t>Hidroeléctrica "La Campana"</t>
  </si>
  <si>
    <t>San Andrés</t>
  </si>
  <si>
    <t>Pasabien (884.00 - 284.00)</t>
  </si>
  <si>
    <t>Polochic (624.80 - 439.50)</t>
  </si>
  <si>
    <t>Xacbal (849.85 - 647.00)</t>
  </si>
  <si>
    <t>Salá (996.00 - 619.00)</t>
  </si>
  <si>
    <t>Xaclbal (975.00 - 850.00)</t>
  </si>
  <si>
    <t>Icbolay (151.00 - 136.00)</t>
  </si>
  <si>
    <t>Sumalá (1,500.00 - 1,075.00), Xamalá (1,500.00 - 1,380.00)</t>
  </si>
  <si>
    <t>Samalá (1,015.99 - 904.01)</t>
  </si>
  <si>
    <t>Samalá (2,295.00 - 2,150.00)</t>
  </si>
  <si>
    <t>Cahabón (1,200.00 - 980.00)</t>
  </si>
  <si>
    <t>Las Vacas (1,100.00 - 800.00)</t>
  </si>
  <si>
    <t>Samalá (1,423.50 - 1,016.00)</t>
  </si>
  <si>
    <t>Cholomá (634.00 - 132.00), Quebrada Secampana (640.10 -143.50), Quebrada Secampanita (640.10 - 290.00), Quebrada Golondrinas (640.10 -348.00), Quebrada Caquipecja (640.10 - 255.00)</t>
  </si>
  <si>
    <t>Hidroeléctrica Río Bobos</t>
  </si>
  <si>
    <t>Hidroeléctrica Cuevamaría</t>
  </si>
  <si>
    <t>Tecnoguat, S.A.</t>
  </si>
  <si>
    <t>Recursos Naturales y Celulosas, (RENACE S.A.)</t>
  </si>
  <si>
    <t xml:space="preserve">Palo Viejo </t>
  </si>
  <si>
    <t>Hidroeléctrica Río Las Vacas, S.A.</t>
  </si>
  <si>
    <t>Generadora de Occidente, Limitada.</t>
  </si>
  <si>
    <t>Poza Verde</t>
  </si>
  <si>
    <t>Papeles Elaborados, S.A.</t>
  </si>
  <si>
    <t>Hidroeléctrica El Recreo</t>
  </si>
  <si>
    <t>Ubicación</t>
  </si>
  <si>
    <t>Hidroeléctrica Las Fuentes II</t>
  </si>
  <si>
    <t>Hidroeléctrica Esmeralda</t>
  </si>
  <si>
    <t>Juminá (785.00 - 415.00)</t>
  </si>
  <si>
    <t>Hidroeléctrica El Raudal</t>
  </si>
  <si>
    <t>Santa Teresa</t>
  </si>
  <si>
    <t>Renace</t>
  </si>
  <si>
    <t>Hidroeléctrica Río Las Vacas</t>
  </si>
  <si>
    <t>Empresa de Generación de Energía Eléctrica del INDE -EGEE-</t>
  </si>
  <si>
    <t>Hidroeléctrica Los Esclavos</t>
  </si>
  <si>
    <t>El Orégano</t>
  </si>
  <si>
    <t>Hidroeléctrica Finca Lorena</t>
  </si>
  <si>
    <t>No.</t>
  </si>
  <si>
    <t>Recursos Energéticos Pasac, S.A.</t>
  </si>
  <si>
    <t>Hidroeléctrica Pasabien</t>
  </si>
  <si>
    <t>Hidro Xacbal Delta</t>
  </si>
  <si>
    <t>La Vega II</t>
  </si>
  <si>
    <t>Hidroeléctrica El Cafetal</t>
  </si>
  <si>
    <t>Central Generadora Eléctrica Montecristo</t>
  </si>
  <si>
    <t>El Volcán</t>
  </si>
  <si>
    <t>El Cóbano</t>
  </si>
  <si>
    <t>Xaclbal (1,062.00 -  994.00)</t>
  </si>
  <si>
    <t>Chiacté (500.00 - 280.00)</t>
  </si>
  <si>
    <t>Icbolay (258.00 - 235.00)</t>
  </si>
  <si>
    <t>Lanquín (257.00 - 197.00) y Chianay (300.00 -228.00)</t>
  </si>
  <si>
    <t>Samalá (904.00 - 700.00)</t>
  </si>
  <si>
    <t>Planta Hidroeléctrica Jurún Marinalá</t>
  </si>
  <si>
    <t>Planta Hidroeléctrica Aguacapa</t>
  </si>
  <si>
    <t>Planta Hidroeléctrica Chixoy</t>
  </si>
  <si>
    <t>Hidroeléctrica Panán</t>
  </si>
  <si>
    <t>Panán (485.00 - 350.00) - Santa Inés (485.00 - 465.00) - Tigre (570.00 - 460.00) - Zarco (570.00 -452.00)</t>
  </si>
  <si>
    <t>Recursos Naturales y Celulosas, (RENACE S. A.)</t>
  </si>
  <si>
    <t>Cuatro Chorros</t>
  </si>
  <si>
    <t>El Sisimite</t>
  </si>
  <si>
    <t>Grande o Motagua (528.00 - 405.00)</t>
  </si>
  <si>
    <t>Hidroeléctrica Santa Rita</t>
  </si>
  <si>
    <t>Grande o Jocotán (405.00 -  288.00) y Grande de Zacapa (288.00 - 218.00)</t>
  </si>
  <si>
    <t>Hidroeléctrica La Vega I</t>
  </si>
  <si>
    <t>Oxec</t>
  </si>
  <si>
    <t>Hidro Canadá</t>
  </si>
  <si>
    <t>Hidro Juminá, S.A.</t>
  </si>
  <si>
    <t>Chixoy o Negro (815.00 – 695.00), Salamá (815.00 – 703.00), Chicrúz (815.00 – 751.00), Blanco (815.00 – 747.00), Carchelá (815.00 – 698.00) y Agua Fría (815.00 – 699.00); desfogue río Quixal, cota máxima 815.00 y mínima 286.00 en el río Chixoy.</t>
  </si>
  <si>
    <t>Generadora Montecristo, S.A.</t>
  </si>
  <si>
    <t>Agro-Comercializadora Del Polochic, S.A.</t>
  </si>
  <si>
    <t>Hidronorte, S.A.</t>
  </si>
  <si>
    <t>Inversiones Pasabien, S.A.</t>
  </si>
  <si>
    <t>Hidro Xacbal, S.A.</t>
  </si>
  <si>
    <t>Inversiones Atenas, S.A.</t>
  </si>
  <si>
    <t>Renovables de Guatemala, S.A.</t>
  </si>
  <si>
    <t>Alternativa de Energía Renovable, S.A.</t>
  </si>
  <si>
    <t>Hidroeléctrica El Cóbano, S.A.</t>
  </si>
  <si>
    <t>Agen, S.A.</t>
  </si>
  <si>
    <t>Inversiones Agrícolas Diversificadas, S.A.</t>
  </si>
  <si>
    <t>Generadora Nacional, S.A.</t>
  </si>
  <si>
    <t>Corrientes del Río, S.A.</t>
  </si>
  <si>
    <t>Desarrollo de Generación Eléctrica y Manejo de Recursos Naturales Las Tres Niñas, S.A.</t>
  </si>
  <si>
    <t>Hidroxil, S.A.</t>
  </si>
  <si>
    <t>Hidro Salá, S.A.</t>
  </si>
  <si>
    <t>Generadora San Mateo, S.A.</t>
  </si>
  <si>
    <t>Energía Limpia de Guatemala, S.A.</t>
  </si>
  <si>
    <t xml:space="preserve">Oxec, S.A. </t>
  </si>
  <si>
    <t>Generadora San Andrés, S.A.</t>
  </si>
  <si>
    <t>Hidroeléctrica Raaxha, S.A.</t>
  </si>
  <si>
    <t>Hidroeléctrica El Raudal, S.A.</t>
  </si>
  <si>
    <t xml:space="preserve">Binajcap, S.A. </t>
  </si>
  <si>
    <t>Hidroeléctrica Esmeralda, S.A.</t>
  </si>
  <si>
    <t xml:space="preserve">Ríos y Cotas                                                                               (m.s.n.m.)                                         </t>
  </si>
  <si>
    <t>Hidroeléctrica Raaxha</t>
  </si>
  <si>
    <t>Aguacapa y La Plata (869.00 - 704.49)</t>
  </si>
  <si>
    <t>Chilascó (1,835.00 - 1,606.11) m.s.n.m. en el río Piedra de Cal y Matanzas (1,459.00 - 1,184.54) m.s.n.m. en el río Aguacate que es afluente del río Matanzas.</t>
  </si>
  <si>
    <t xml:space="preserve">Suchum (1,350.00 - 1,280.00) y Xacbal (Chajul) (1,280.00 - 1,075.00) </t>
  </si>
  <si>
    <t xml:space="preserve">Hidroeléctrica Nican Seis Punto Cincuenta y Tres Megavatios (6.53 MW) </t>
  </si>
  <si>
    <t>Hidroeléctrica Cabilajú, S.A.</t>
  </si>
  <si>
    <t>El Recreo II</t>
  </si>
  <si>
    <t>Genepal, S.A.</t>
  </si>
  <si>
    <t>Samalá (704.41 - 548.50)</t>
  </si>
  <si>
    <t>Nicán (835.00 - 650.00)</t>
  </si>
  <si>
    <t>Oxec II</t>
  </si>
  <si>
    <t>Cahabón (126.00 - 99.00)</t>
  </si>
  <si>
    <t>Tres Ríos</t>
  </si>
  <si>
    <t>Hidroeléctrica Tres Ríos, S.A.</t>
  </si>
  <si>
    <t>Concepción (1,384.00), Matilde (1,383.00) y desfogue Río Ocosito (931.00)</t>
  </si>
  <si>
    <t>Hidroeléctrica La Libertad</t>
  </si>
  <si>
    <t>La Soledad (900.00 -  380.00)</t>
  </si>
  <si>
    <t>Cinco M, S.A.</t>
  </si>
  <si>
    <t>Putul (790.99 - 600.00)</t>
  </si>
  <si>
    <t>Energías del Ocosito, S.A.</t>
  </si>
  <si>
    <t>Hidroeléctrica La Esperanza</t>
  </si>
  <si>
    <t>Hidroeléctrica La Esperanza, S.A.</t>
  </si>
  <si>
    <t>Renace, S.A.</t>
  </si>
  <si>
    <t>Cucanjá (947.00 - 462.00) y Quebrada Tzuyul (935.00 - 916.00)</t>
  </si>
  <si>
    <t>Canlich (1,200.00 - 450.00)                        Cahabón (460.00 - 450.00)</t>
  </si>
  <si>
    <t>Oxec II, S.A.</t>
  </si>
  <si>
    <t>Cuatro Chorros (620.00 - 285.00)</t>
  </si>
  <si>
    <t>Xayá o Coyolate (557.00 - 445.00)</t>
  </si>
  <si>
    <t>Oxec (230.00 - 100.917) y desfogue en Cahabón (96.90)</t>
  </si>
  <si>
    <t>Yalhuitz o Primavera (747.10 - 532.00), Varsovia (782.70 - 744.00) y Palmira o Tercer Arroyo (746.70 - 635.00); desfogue río Yalhuitz o Primavera (532.00)</t>
  </si>
  <si>
    <t>Santa Amelia (136.50 - 112.00)</t>
  </si>
  <si>
    <t>Estado</t>
  </si>
  <si>
    <t>Representante Legal</t>
  </si>
  <si>
    <t>Dirección</t>
  </si>
  <si>
    <t xml:space="preserve">Telefono </t>
  </si>
  <si>
    <t>Correo</t>
  </si>
  <si>
    <t>No. De turbina y tipo de turbina</t>
  </si>
  <si>
    <t>Inicio de Construcción</t>
  </si>
  <si>
    <t>Inicio de Operación Comercial</t>
  </si>
  <si>
    <t>Número</t>
  </si>
  <si>
    <t>Fecha</t>
  </si>
  <si>
    <t>Motivo</t>
  </si>
  <si>
    <t xml:space="preserve">Hugo Ernesto Martinez </t>
  </si>
  <si>
    <t>41 Calle 6-27 zona 8, Guatemala</t>
  </si>
  <si>
    <t>hmartinez@hidrovacas.com</t>
  </si>
  <si>
    <t>Marzo de 1992</t>
  </si>
  <si>
    <t>018-2007</t>
  </si>
  <si>
    <t>Acuerdo Ministerial</t>
  </si>
  <si>
    <t>Ampliación, Modificación o Transferencia</t>
  </si>
  <si>
    <t>136-2007</t>
  </si>
  <si>
    <t>Fecha de Publicación</t>
  </si>
  <si>
    <t>Contrato</t>
  </si>
  <si>
    <t>Transferencia</t>
  </si>
  <si>
    <t>En Operación</t>
  </si>
  <si>
    <t xml:space="preserve">Orlando López </t>
  </si>
  <si>
    <t>Diagonal 6 10-65, zona 10, Centro Gerencial Las Margaritas Torre I. Ofic. 801</t>
  </si>
  <si>
    <t>orlando.lopez@enel.com</t>
  </si>
  <si>
    <t>337-2000</t>
  </si>
  <si>
    <t xml:space="preserve">2 Turbinas tipo Francis de eje horizontal </t>
  </si>
  <si>
    <t>AG - 145-2004</t>
  </si>
  <si>
    <t>AG - 063-2005</t>
  </si>
  <si>
    <t>Otto Cabrera Cordón</t>
  </si>
  <si>
    <t>14 avenida, 17-85 zona 11, Guatemala.</t>
  </si>
  <si>
    <t>jcastellanos@liztex.com</t>
  </si>
  <si>
    <t>1 Turbina tipo Francis de 0.8 MW y 2 turbinas Tipo Francis de 4.25 MW cada una.</t>
  </si>
  <si>
    <t xml:space="preserve">135-2008   256-2008                     </t>
  </si>
  <si>
    <t>20/06/2008 17/11/2008</t>
  </si>
  <si>
    <t>15/07/2008      24/11/2008</t>
  </si>
  <si>
    <t>Herber Otoniel González Estrada</t>
  </si>
  <si>
    <t>Calzada Aguilar Batres, 23-13, zona 12, Guatemala, Guatemala.</t>
  </si>
  <si>
    <t>24762455– Fax. 24766196</t>
  </si>
  <si>
    <t>Dos Turbinas Pelton, potencia  6 MW, 7.5 MVA</t>
  </si>
  <si>
    <t>AG-223-2000</t>
  </si>
  <si>
    <t>Juan Carlos Mendez Ordóñez</t>
  </si>
  <si>
    <t>18 calle 24-69 zona 10 edificio Empresarial Zona Pradera, torre I octavo nivel, oficina 803.</t>
  </si>
  <si>
    <t>gvides@dencmi.com;  sdelvalle@dencmi.com</t>
  </si>
  <si>
    <t>2 Turbinas, Tipo Francis</t>
  </si>
  <si>
    <t>185-2000</t>
  </si>
  <si>
    <t>80-2001       189-2007</t>
  </si>
  <si>
    <t>15/05/2001  30/10/2007</t>
  </si>
  <si>
    <t>23/05/2001  07/12/2007</t>
  </si>
  <si>
    <t>Ampliación de cotas                       Ampliación de años</t>
  </si>
  <si>
    <t>112                               4</t>
  </si>
  <si>
    <t>11/11/2003            08/01/2008</t>
  </si>
  <si>
    <t>18 calle 24-69 zona 10 edificio Empresarial Zona Pradera, torre I octavo nivel, oficina 802.</t>
  </si>
  <si>
    <t>3 Francis</t>
  </si>
  <si>
    <t>Sin dato</t>
  </si>
  <si>
    <t>Sin Dato</t>
  </si>
  <si>
    <t>Ing. Hugo Martínez</t>
  </si>
  <si>
    <t>41 Calle 6-27 Zona 8, Ciudad Guatemala</t>
  </si>
  <si>
    <t>hmartinez@hidrovacas.com, hugom@fabrigas.com</t>
  </si>
  <si>
    <t>Dos turbinas Pelton, de 21 MW cada una.</t>
  </si>
  <si>
    <t>AG-076-2001</t>
  </si>
  <si>
    <t>Orlando López</t>
  </si>
  <si>
    <t>Diagonal 6 , 10-65 Zona 10, Edificio Centro Gerencial Las Margaritas, Torre I, oficina 801, Ciudad de Guatemala.</t>
  </si>
  <si>
    <t>23277000 Fax. 233393176</t>
  </si>
  <si>
    <t>Dos turbinas tipo Pelton de 23.5 MW cada una.</t>
  </si>
  <si>
    <t>AG-328-2000</t>
  </si>
  <si>
    <t>Ing. Melvin Haroldo Gálvez Santos</t>
  </si>
  <si>
    <t>20 Calle 10-75 zona 10</t>
  </si>
  <si>
    <t>melvingalvez@icasa.com.gt/mariocastillo@icasa.com.gt/ccamey@hidropv.com</t>
  </si>
  <si>
    <t>076-2008</t>
  </si>
  <si>
    <t>Edwin Alberto Hernández Roque</t>
  </si>
  <si>
    <t>2ª. Calle 8-01, zona 14, Edificio Las Conchas, Tercer nivel Oficina 301 Guatemala.</t>
  </si>
  <si>
    <t xml:space="preserve">2312 4800 </t>
  </si>
  <si>
    <t>kaguilar@terra-energía.com; edroque@terra.hn</t>
  </si>
  <si>
    <t>Dos turbinas Francis de 47.00 MW cada una.</t>
  </si>
  <si>
    <t>AG-061-2006</t>
  </si>
  <si>
    <t xml:space="preserve">Norma Lisseth Meléndez Chinchilla </t>
  </si>
  <si>
    <t>12 calle 1-25 Zona 10; Edificio Géminis Diez, Torre Norte, Oficina 1,103, Ciudad Guatemala.</t>
  </si>
  <si>
    <t>spinto@grupo-csd.com; smelendez@grupo-csd.com</t>
  </si>
  <si>
    <t>Turbina tipo Pelton</t>
  </si>
  <si>
    <t>AG-001-2004</t>
  </si>
  <si>
    <t>09/03/2006 04/12/2006</t>
  </si>
  <si>
    <t>17/03/2006 21/08/2007</t>
  </si>
  <si>
    <t>3                                          1</t>
  </si>
  <si>
    <t>Ing. Ricardo Arturo Velado Asencio</t>
  </si>
  <si>
    <t>7a. avenida 2-29 zona 9, Guatemala</t>
  </si>
  <si>
    <t>58000667-24221800-24221920-24222042 ext. 2042</t>
  </si>
  <si>
    <t>stomas@inde.gob.gt   (Sandra Tomas)</t>
  </si>
  <si>
    <t>3 turbinas tipo Francis Horizontal, 2 de 1.83 MW cada una y 1 de 2.13 MW</t>
  </si>
  <si>
    <t>66301512-24221800-24221920</t>
  </si>
  <si>
    <t>2 Turbinas Tipo Francis de eje Vertical de 6.5 MW cada una.</t>
  </si>
  <si>
    <t>OM 265-98</t>
  </si>
  <si>
    <t>OM 267 - 98</t>
  </si>
  <si>
    <t>66301406-24221800-24221920</t>
  </si>
  <si>
    <t>3 turbinas tipo Pelton de eje horizontal, de 20 MW</t>
  </si>
  <si>
    <t>OM 271-98</t>
  </si>
  <si>
    <t>66301390-24221800-24221920</t>
  </si>
  <si>
    <t>3 turbinas tipo Pelton de 30.00 MW cada una.</t>
  </si>
  <si>
    <t>66301350-24221800-24221920</t>
  </si>
  <si>
    <t>5 turbinas tipo Pelton, de 60 MW cada una</t>
  </si>
  <si>
    <t>OM 268 - 98</t>
  </si>
  <si>
    <t>Modificación del Contrato</t>
  </si>
  <si>
    <t xml:space="preserve">Ing. Orlando López </t>
  </si>
  <si>
    <t>Diagonal 6 10-65 zona 10, Centro Gerencial Las Margaritas Torre I, Of. 801</t>
  </si>
  <si>
    <t>2327-7000</t>
  </si>
  <si>
    <t>4 Turbinas Francis, 2 de 30 MW y 2 de 10 MW cada una.</t>
  </si>
  <si>
    <t>014-2007</t>
  </si>
  <si>
    <t>292-2009</t>
  </si>
  <si>
    <t>Modificaron Cotas de los rios</t>
  </si>
  <si>
    <t>Luís Miguel Aguirre Fernández y Carlos Eduardo Colon Caballero</t>
  </si>
  <si>
    <t>Avenida Reforma 9-76 zona 9, Banco Reformador</t>
  </si>
  <si>
    <t>23345032/23313826</t>
  </si>
  <si>
    <t>invatenas@gmail.com</t>
  </si>
  <si>
    <t>1 turbina Francis de 0.9 MW y 2 Turbinas Francis de 3.05 MW c/u.</t>
  </si>
  <si>
    <t>231 - 2008</t>
  </si>
  <si>
    <t>16 Calle 0-26 Zona 14, Guatemala</t>
  </si>
  <si>
    <t>Rodrigo José Tormo Álvarez</t>
  </si>
  <si>
    <t>2368-3330</t>
  </si>
  <si>
    <t>rtormo@gruposecacao.com</t>
  </si>
  <si>
    <t xml:space="preserve">1 Turbina Tipo Pelton de eje horizontal  </t>
  </si>
  <si>
    <t>137-2010</t>
  </si>
  <si>
    <t>En Construcción</t>
  </si>
  <si>
    <t xml:space="preserve">Ing. Alberto David Cohen Mory </t>
  </si>
  <si>
    <t>Calzada Roosevelt 6-19 zona 3, Mixco, Col. Cotio</t>
  </si>
  <si>
    <t>Licda. Gaby Garza 5000-1026, 2328-1003, 2328/1093</t>
  </si>
  <si>
    <t>alberto.cohen@jicohen.com</t>
  </si>
  <si>
    <t>15 turbinas Pelton</t>
  </si>
  <si>
    <t>Fase 1: 20/11/2009;  Fase 2: 02/01/2012;  Fase 3: 01/07/2012</t>
  </si>
  <si>
    <t>Fase 1: 01/02/2014;  Fase 2: 01/08/2014;   Fase 3: 01/12/2015</t>
  </si>
  <si>
    <t>397-2009</t>
  </si>
  <si>
    <t>Transferencias   Modificación</t>
  </si>
  <si>
    <t>Abraham Arturo Girón Rieckhof</t>
  </si>
  <si>
    <t>6ª. Avenida 16-24 Zona 10, Ciudad Guatemala</t>
  </si>
  <si>
    <t>57031374 Fax. 23632462, 2419-1000 ext. 1070</t>
  </si>
  <si>
    <t>Agiron100@yahoo.com</t>
  </si>
  <si>
    <t>Dos turbinas Francis de 3.50 MW cada una</t>
  </si>
  <si>
    <t>291-2009</t>
  </si>
  <si>
    <t>Ing. Juan Carlos Mendez Ordoñez</t>
  </si>
  <si>
    <t>2328-3500 fax. 23283535</t>
  </si>
  <si>
    <t>gvides@dencmi.com,  sdelvalle@dencmi.com</t>
  </si>
  <si>
    <t>4 para la fase I &amp; 3 para la fase II (según la nueva solicitud)</t>
  </si>
  <si>
    <t>004 - 2008</t>
  </si>
  <si>
    <t>299-2013</t>
  </si>
  <si>
    <t>Modificación de diseño</t>
  </si>
  <si>
    <t>No ha iniciado construcción</t>
  </si>
  <si>
    <t>Erwin A. Sanabria M.</t>
  </si>
  <si>
    <t>13 avenida 4-72 zona 11, Colonia Carabanchel, Guatemala</t>
  </si>
  <si>
    <t>23200304-23200300-23200322</t>
  </si>
  <si>
    <t>erwinsanabria@sistegua.com</t>
  </si>
  <si>
    <t>Modificación de contrato</t>
  </si>
  <si>
    <t>Guillermo Enrique Gordillo Kirkconnell</t>
  </si>
  <si>
    <t>6 Avenida 2-73 Zona 4 Edificio Cordón Horjales, 6 nivel, Ciudad de Guatemala</t>
  </si>
  <si>
    <t>guillermo.gordillo@atel.com.gt; marisol.espinoza@agen.com.gt</t>
  </si>
  <si>
    <t>2 Francis Horizontales</t>
  </si>
  <si>
    <t>121-2008</t>
  </si>
  <si>
    <t>Roberto Carlos Antonio López Roesch</t>
  </si>
  <si>
    <t>15 calle A, 14-44 zona 10, Edificio Mariamelia Of. 701 Nivel 7,Guatemala, Guatemala.</t>
  </si>
  <si>
    <t>rl.inverhidro@gmail.com</t>
  </si>
  <si>
    <t>2 turbinas Francis</t>
  </si>
  <si>
    <t>Federico Areano Barrillas/ director Raul Lopez</t>
  </si>
  <si>
    <t>Paseo Cayalá edificio D1 oficina 202, zona 16</t>
  </si>
  <si>
    <t>2277 4200 / 5608 2898 / 4413 4345</t>
  </si>
  <si>
    <t>fareano@hotmail.com; jrlopez401@gmail.com</t>
  </si>
  <si>
    <t>Turbinas Francis de Eje Vertical</t>
  </si>
  <si>
    <t>311-2009</t>
  </si>
  <si>
    <t>277-2012  012-2013</t>
  </si>
  <si>
    <t>27/08/2012           23/01/2013</t>
  </si>
  <si>
    <t>10/10/2012          07/02/2013</t>
  </si>
  <si>
    <t>35                         63</t>
  </si>
  <si>
    <t>22/10/2012 20/03/2013</t>
  </si>
  <si>
    <t>Modificación de fechas   Transferencia de empresa</t>
  </si>
  <si>
    <t>José Renato Aquino Santos</t>
  </si>
  <si>
    <t>Diagonal 6, 10-50, Edificio Inter Americas Torre Sur, Nivel 14, Zona 10</t>
  </si>
  <si>
    <t>Augusto Toledo 2367-9300</t>
  </si>
  <si>
    <t>atoledo@glg.com.gt; jraquino@glg.com.gt</t>
  </si>
  <si>
    <t>2 turbinas Francis de 18 MW cada una.</t>
  </si>
  <si>
    <t>125-2010</t>
  </si>
  <si>
    <t>Luis Arnaldo Calderon Chavarria, Jose Ernesto Batres González</t>
  </si>
  <si>
    <t>Avenida Reforma 9-55 zona 10, Edificio Reforma 10, Oficina 705, Septimo Nivel, Guatemala, Guatemala</t>
  </si>
  <si>
    <t>24947400 y 3022; 3022-9249</t>
  </si>
  <si>
    <t>lcalderon@erc.com</t>
  </si>
  <si>
    <t>074-2010</t>
  </si>
  <si>
    <t>Jorge Manrique</t>
  </si>
  <si>
    <t>12 calle 1-24 zona 10, Casa Veranda Oficina 102 B</t>
  </si>
  <si>
    <t>(502) 2506-1111</t>
  </si>
  <si>
    <t>gcuz@hsrguatemala.com   jmanrique@hsrguatemala.com</t>
  </si>
  <si>
    <t>2 turbinas Kaplan Tipo "S" de 9736.5 Kw C/U</t>
  </si>
  <si>
    <t>115-2010</t>
  </si>
  <si>
    <t>23                            2</t>
  </si>
  <si>
    <t>Ampliación de fechas</t>
  </si>
  <si>
    <t>Rafael Hernán Paredes Pizza</t>
  </si>
  <si>
    <t>20 calle final Km 6.8 carretera Muxbal El Cambray Ofi-Bodegas No. 14 complejo Pradera Zona 4, Santa Catarina Pínula, Guatemala, Guatemala/Diagonal 2, 12-40 Zona 1 Barrio Cuatro Caminos San Pedro Carcha Alta Verapaz</t>
  </si>
  <si>
    <t>7951-5558 al 63</t>
  </si>
  <si>
    <t>rafaelparedes@deltropico.com</t>
  </si>
  <si>
    <t>3 Turbinas Francis</t>
  </si>
  <si>
    <t>146-2010</t>
  </si>
  <si>
    <t>Lloyd Kenneth Jongezoon Morfin</t>
  </si>
  <si>
    <t>17 avenida 19-70, zona 10, edificio torino, of. 806</t>
  </si>
  <si>
    <t>23374980; 23757470 al 71</t>
  </si>
  <si>
    <t>Kj@hl3n.com</t>
  </si>
  <si>
    <t>Cuatro Turbinas Francis, 30 MW cada una</t>
  </si>
  <si>
    <t>050-2011</t>
  </si>
  <si>
    <t>331-2014</t>
  </si>
  <si>
    <t>Modificar fechas</t>
  </si>
  <si>
    <t xml:space="preserve">Marta Cruz </t>
  </si>
  <si>
    <t>12 calle 1-25 zona 10 Edificio Géminis Torre Norte Oficina 1103</t>
  </si>
  <si>
    <t>spinto@grupo-csd.com</t>
  </si>
  <si>
    <t xml:space="preserve">3 Turbinas Tipo Francis de eje vertical. </t>
  </si>
  <si>
    <t>099-2011</t>
  </si>
  <si>
    <t>Hugo Ernesto Martínez Sieckavizza</t>
  </si>
  <si>
    <t>6ta av. 8-14 zona 1 Guatemala</t>
  </si>
  <si>
    <t>24210400 / ext-271-o-299 / 30237137 (Pablo Coronado) /59080403 (Hugo Martínez)</t>
  </si>
  <si>
    <t xml:space="preserve">hugom@fabrigas.com , hmartinez@hidrovacas.com </t>
  </si>
  <si>
    <t>2 Turbinas Tipo Pelton</t>
  </si>
  <si>
    <t>049 - 2011</t>
  </si>
  <si>
    <t>30/12/2013             09/10/2014</t>
  </si>
  <si>
    <t>Luis Castro Valdivia</t>
  </si>
  <si>
    <t>Avenida de la Reforma, 7-62 Edificio Aristos Reforma, oficina 1003, zona 9, Guatemala.</t>
  </si>
  <si>
    <t xml:space="preserve">23347244;2366-6111; 3124-1828; </t>
  </si>
  <si>
    <t>frodriguez@ecoener.eu; luisdevaldivia@ecoener.eu</t>
  </si>
  <si>
    <t>197-2011</t>
  </si>
  <si>
    <t>290-2013  185-2014</t>
  </si>
  <si>
    <t>03/09/2013            09/06/2014</t>
  </si>
  <si>
    <t>30/09/2013            01/07/2014</t>
  </si>
  <si>
    <t>7                                26</t>
  </si>
  <si>
    <t>11/11/2013            26/08/2014</t>
  </si>
  <si>
    <t>Modificar fechas Transferencia</t>
  </si>
  <si>
    <t>Marta Cruz</t>
  </si>
  <si>
    <t>12 Calle 1-25 zona 10, Edificio Géminis, Torre Norte, Ofic. 1103, Guatemala</t>
  </si>
  <si>
    <t>244-2011</t>
  </si>
  <si>
    <t xml:space="preserve">Carlos Alfredo Mendoza Gramajo </t>
  </si>
  <si>
    <t xml:space="preserve">Km 8.6 antigua carretera a El Salvador, Centro corporativo muxbál, Torre Este oficina 704, Santa Catarina Pinula. </t>
  </si>
  <si>
    <t>66420160, 66370654</t>
  </si>
  <si>
    <t>cmendoza@pdhsa.com</t>
  </si>
  <si>
    <t xml:space="preserve">2 Turbinas, Tipo Pelton </t>
  </si>
  <si>
    <t>252-2011</t>
  </si>
  <si>
    <t>Modificación de potencia</t>
  </si>
  <si>
    <t>Rafael Romeo Pontaza Gallo</t>
  </si>
  <si>
    <t>Avenida Hincapié y 18 calle hangar 28 zona 13, Aeropuerto La Aurora, Guatemala</t>
  </si>
  <si>
    <t>cgomez@urbabienes.net</t>
  </si>
  <si>
    <t>240-2011</t>
  </si>
  <si>
    <t>Ing. Edwin Alberto Hernández Roque</t>
  </si>
  <si>
    <t>2da. Calle  8 - 01 Zona 14, tercer nivel Edificio las Conchas, oficina 301 Ciudad de Guatemala.</t>
  </si>
  <si>
    <t>23124800  fax. 23124847</t>
  </si>
  <si>
    <t>edroque@terra.hn</t>
  </si>
  <si>
    <t xml:space="preserve">Dos turbinas Francis de 37.5  MW cada una. </t>
  </si>
  <si>
    <t>321-2012</t>
  </si>
  <si>
    <t>Alfonso José González Salguero</t>
  </si>
  <si>
    <t>Avenida Reforma 6-64, zona 9 Edificio Plaza Corporativa Reforma, Plaza Jardín Of. J-3</t>
  </si>
  <si>
    <t>agonzalez@centralamericavc.com</t>
  </si>
  <si>
    <t>Dos turbinas Pelton de eje horizontal de 4.18 MW cada una.</t>
  </si>
  <si>
    <t>165 - 2013</t>
  </si>
  <si>
    <t>24947400 y 3022</t>
  </si>
  <si>
    <t xml:space="preserve">2 Turbinas Tipo Francis </t>
  </si>
  <si>
    <t>260-2013</t>
  </si>
  <si>
    <t>Carlos Alfredo Mendoza Gramajo</t>
  </si>
  <si>
    <t>40220675, 66420160</t>
  </si>
  <si>
    <t xml:space="preserve">2 Turbinas Francis de eje Horizontal </t>
  </si>
  <si>
    <t>25/09/2015 (solicitada*: 25/09/2016)</t>
  </si>
  <si>
    <t>298-2013</t>
  </si>
  <si>
    <t xml:space="preserve">José Ernesto Batres González </t>
  </si>
  <si>
    <t>Avenida la Reforma 9-55 zona 10, nivel 7, oficina 705.</t>
  </si>
  <si>
    <t>2494 - 7400</t>
  </si>
  <si>
    <t>jbatres@erc.com</t>
  </si>
  <si>
    <t>3 Turbinas de eje vertical Tipo Kaplan de 3.33 MW</t>
  </si>
  <si>
    <t>367-2013</t>
  </si>
  <si>
    <t>3 turbinas de 9.33 MW cada una</t>
  </si>
  <si>
    <t>144-2014</t>
  </si>
  <si>
    <t>Luis Enrique García Pinot</t>
  </si>
  <si>
    <t>12 Calle 1-25 Zona 10, Edificio Geminis, Torre Norte, Nivel 13, Oficina 1309</t>
  </si>
  <si>
    <t>2338 2079; 2335 3280; 52042923</t>
  </si>
  <si>
    <t>lgpinot@geoconsa.com</t>
  </si>
  <si>
    <t>2 turbinas tipo Francis</t>
  </si>
  <si>
    <t>215-2014</t>
  </si>
  <si>
    <t>Herbert Ricardo Herman Gordillo</t>
  </si>
  <si>
    <t>15 Avenida "a" 21-24 zona 13, Guatemala</t>
  </si>
  <si>
    <t>2438  8836 / 4108 9420/ Otoniel Ramirez 55925597</t>
  </si>
  <si>
    <t>hherman84@gmail.com</t>
  </si>
  <si>
    <t>3 Turbinas Tipo Kaplan  de 4 MW cada una.</t>
  </si>
  <si>
    <t>336-2014</t>
  </si>
  <si>
    <t xml:space="preserve">Luis Arnaldo Calderón Chavarría </t>
  </si>
  <si>
    <t xml:space="preserve">3 Turbinas tipo Kaplan </t>
  </si>
  <si>
    <t>27-2015</t>
  </si>
  <si>
    <t>En Trámite</t>
  </si>
  <si>
    <t>Dany Enrique Brol Blanco</t>
  </si>
  <si>
    <t>Avenida la Reforma 9-55 Zona 10, Nivel 11 Oficina 1105</t>
  </si>
  <si>
    <t>2362 9171-4</t>
  </si>
  <si>
    <t>quiquebrol@gmail.com</t>
  </si>
  <si>
    <t>Ing. Erwin Antonio Sanabria Martinez</t>
  </si>
  <si>
    <t>13 ave 4-72 z.11 Colonia Carabanchel</t>
  </si>
  <si>
    <t>23200300-23200322</t>
  </si>
  <si>
    <t>José Ismael Roldán Aldana</t>
  </si>
  <si>
    <t>30 Avenida 8-74 Colonia El Prado Zona 3, Santa Catarina Pinula, Guatemala</t>
  </si>
  <si>
    <t>4769-3040, 5715-8636</t>
  </si>
  <si>
    <t>joseismael8@hotmail.com</t>
  </si>
  <si>
    <t>Javier Luengo Delgado,  Ivan Federico Ovalle Altuve</t>
  </si>
  <si>
    <t>Avenida Hincapié 17-15 zona 13, Ofibodega 1, Guatemala</t>
  </si>
  <si>
    <t>2505-7400</t>
  </si>
  <si>
    <t>jluengo@energiadesarrollo.com.gt</t>
  </si>
  <si>
    <t xml:space="preserve">1 Turbina tipo Pelton </t>
  </si>
  <si>
    <t>Salvador Del Valle Pezzarossi</t>
  </si>
  <si>
    <t>18 Calle 24-69 zona 10, Edificio Empresarial Zona Pradera Torre I, octavo nivel, oficina 802</t>
  </si>
  <si>
    <t>mcervantes@dencmi.com   sdelvalle@dencmi.com</t>
  </si>
  <si>
    <t>2 Pelton</t>
  </si>
  <si>
    <t>Jorge Alberto Mauricio de Leon</t>
  </si>
  <si>
    <t>Avenida de la Reforma, 7-62 Edificio Aristos Reforma, Oficina 1003, Zona 9, Guatemala</t>
  </si>
  <si>
    <t>luisdevaldivia@ecoener.eu</t>
  </si>
  <si>
    <t>1 Turbina Tipo Pelton</t>
  </si>
  <si>
    <t>1 Turbina tipo Pelton de  10 MW</t>
  </si>
  <si>
    <t>fmunoz@hydrowest.com, pasabien@hydrowest.com, www.hydrowest.com.gt/pasabien</t>
  </si>
  <si>
    <t>AG-098-2004</t>
  </si>
  <si>
    <t>Transferencia Modificación de Cotas</t>
  </si>
  <si>
    <t>03/04/2006            09/01/2007</t>
  </si>
  <si>
    <t>OM 269-98</t>
  </si>
  <si>
    <t>Aguacapa (701.10 – 700.00)</t>
  </si>
  <si>
    <t xml:space="preserve">Ocosito (980.00 - 590.00), San Juan (965.00 - 918.00), Tres Reyes Chiquito (965.00 - 940.00), Cuache (837.00 -  690.00),  Loma Miranda (928.00, 860.00), Nil (1,020.00 - 680.00)                         </t>
  </si>
  <si>
    <t>AG-177-2005</t>
  </si>
  <si>
    <t>117-2011,  346-2012,       17-2013</t>
  </si>
  <si>
    <t>22/06/2011,  22/10/2012,   25/01/2013</t>
  </si>
  <si>
    <t>30/06/2011,           Sin Dato,  06/02/2013</t>
  </si>
  <si>
    <t>04/07/2011,  07/02/2013</t>
  </si>
  <si>
    <t>Pojom (898.50), Negro (898.00), desfogue en el río Yolhuitz en la 532.00 m.s.n.m.</t>
  </si>
  <si>
    <t>Bobos (479.00 - 184.67)</t>
  </si>
  <si>
    <t>María Linda (142.60 - 93.00); Chapetón (142.60 - 93.00)</t>
  </si>
  <si>
    <t xml:space="preserve"> 3 turbinas Pelton (fase 4)</t>
  </si>
  <si>
    <t>EN CONSTRUCCIÓN</t>
  </si>
  <si>
    <t>NO HAN  INICIADO CONSTRUCCIÓN</t>
  </si>
  <si>
    <t>San Jorge (830.00 - 780.00)                                                             Madre Vieja (810.00 - 445.00)</t>
  </si>
  <si>
    <t xml:space="preserve">Municipio </t>
  </si>
  <si>
    <t>Departamento</t>
  </si>
  <si>
    <t>Izabal</t>
  </si>
  <si>
    <t>Morales</t>
  </si>
  <si>
    <t>Baja Verapaz</t>
  </si>
  <si>
    <t>San Jerónimo y Salamá</t>
  </si>
  <si>
    <t>Quetzaltenango</t>
  </si>
  <si>
    <t>El Palmar y Zunil</t>
  </si>
  <si>
    <t>Cantel</t>
  </si>
  <si>
    <t>Zacapa</t>
  </si>
  <si>
    <t>Río Hondo</t>
  </si>
  <si>
    <t>Alta Verapaz</t>
  </si>
  <si>
    <t>San Miguel Tucurú</t>
  </si>
  <si>
    <t>San Pedro Carchá</t>
  </si>
  <si>
    <t>Guatemala</t>
  </si>
  <si>
    <t>Chinautla</t>
  </si>
  <si>
    <t>Zunil</t>
  </si>
  <si>
    <t>Santa Rosa</t>
  </si>
  <si>
    <t>Pueblo Nuevo Viñas</t>
  </si>
  <si>
    <t>El Quiché</t>
  </si>
  <si>
    <t xml:space="preserve">San Gaspar Chajul </t>
  </si>
  <si>
    <t>El Palmar</t>
  </si>
  <si>
    <t>Cuilapa</t>
  </si>
  <si>
    <t>Escuintla</t>
  </si>
  <si>
    <t>Palín</t>
  </si>
  <si>
    <t>Guanagazapa</t>
  </si>
  <si>
    <t>San Juan Cotzal y San Miguel Uspantán</t>
  </si>
  <si>
    <t>Suchitepéquez</t>
  </si>
  <si>
    <t>San Miguel Panán y Chicacao</t>
  </si>
  <si>
    <t>Senahú</t>
  </si>
  <si>
    <t>Purulhá</t>
  </si>
  <si>
    <t>Quetzaltenango                                                          Retalhuleu</t>
  </si>
  <si>
    <t>El Palmar                                                             Nuevo San Carlos</t>
  </si>
  <si>
    <t>San Pedro Carchá y Lanquín</t>
  </si>
  <si>
    <t>San Marcos</t>
  </si>
  <si>
    <t>Tajumulco y San Pablo</t>
  </si>
  <si>
    <t>San Rafael Pié de la Cuesta</t>
  </si>
  <si>
    <t>Cobán</t>
  </si>
  <si>
    <t>San Pablo</t>
  </si>
  <si>
    <t>Retalhuleu                                                                         Quetzaltenango</t>
  </si>
  <si>
    <t>San Felipe                                                                                      El Palmar</t>
  </si>
  <si>
    <t>Huehuetenango</t>
  </si>
  <si>
    <t>San Mateo Ixtatán</t>
  </si>
  <si>
    <t>Chajul</t>
  </si>
  <si>
    <t xml:space="preserve">Alta Verapaz </t>
  </si>
  <si>
    <t>Cahabón</t>
  </si>
  <si>
    <t>Chisec y Cobán</t>
  </si>
  <si>
    <t xml:space="preserve">Retalhuleu </t>
  </si>
  <si>
    <t>San Felipe</t>
  </si>
  <si>
    <t>Petén</t>
  </si>
  <si>
    <t>Sayaxché</t>
  </si>
  <si>
    <t>Santa María Cahabón</t>
  </si>
  <si>
    <t>Senahú y Cahabón</t>
  </si>
  <si>
    <t>Guatemala                                                                                Baja Verapaz</t>
  </si>
  <si>
    <t>Chuarrancho                                                                                                El Chol</t>
  </si>
  <si>
    <t>San Agustín Lanquín</t>
  </si>
  <si>
    <t>Chiquimula                                                                           Zacapa</t>
  </si>
  <si>
    <t>Jocotán                                                                                                   Zacapa</t>
  </si>
  <si>
    <t>Santa María Nebaj</t>
  </si>
  <si>
    <t>Chimaltenango</t>
  </si>
  <si>
    <t>San Pedro Yepocapa y San Miguel Pochuta</t>
  </si>
  <si>
    <t>Chicamán</t>
  </si>
  <si>
    <t>Finca Xicacao, aldea Rubelcruz, aldea Sesalche 2, municipio San Pedro Carchá</t>
  </si>
  <si>
    <t>Finca La Libertad, Colomba Costa Cuca</t>
  </si>
  <si>
    <t>San Miguel Uspantán</t>
  </si>
  <si>
    <t>Tucurú</t>
  </si>
  <si>
    <t>San Miguel Pochuta</t>
  </si>
  <si>
    <t>Fincas San Jorge, Madre Vieja, Nueva Concepción y Florencia, municipio de San Miguel Pochuta</t>
  </si>
  <si>
    <t>Cahabón (985.00 - 460.00)</t>
  </si>
  <si>
    <t>EN TRÁMITE DE AUTORIZACIÓN</t>
  </si>
  <si>
    <t>Hidroeléctrica Pojom I</t>
  </si>
  <si>
    <t>La Cascata</t>
  </si>
  <si>
    <t>Hidroeléctrica Palín II</t>
  </si>
  <si>
    <t>Hidroeléctrica Chichaic</t>
  </si>
  <si>
    <t>Empresa Hidroeléctrica de Patulul/Juan Carlos Fumagalli Ferrigno</t>
  </si>
  <si>
    <t>Hidroeléctrica Secacao</t>
  </si>
  <si>
    <t>Generadora del Rio, S.A.</t>
  </si>
  <si>
    <t>Pojom (1,104.00 - 912.85)</t>
  </si>
  <si>
    <t xml:space="preserve">San Mateo Ixtatán
</t>
  </si>
  <si>
    <t xml:space="preserve">ENEL GREEN POWER GUATEMALA, S.A.
</t>
  </si>
  <si>
    <t>Quisil (1,483.16 - 458.00)</t>
  </si>
  <si>
    <t>San Pedro Soloma</t>
  </si>
  <si>
    <t>Michatoya (1,186.00 - 1,009.00)</t>
  </si>
  <si>
    <t>Cahabón (1,353.69 - 1,321.44)</t>
  </si>
  <si>
    <t>Aldea Chichaic, municipio de Cobán</t>
  </si>
  <si>
    <t>Juan Carlos Fumagalli Ferrigno</t>
  </si>
  <si>
    <t>Hidroeléctrica Secacao, S.A.</t>
  </si>
  <si>
    <t>Madre Vieja (Planta El Trieunfo) (402.30 - 332.80 ) Río Saica (Planta Las Flores) (323.037 - 315.569)</t>
  </si>
  <si>
    <t>Río Trece Aguas (803.50 - 264.10) Quebrada Seretzi (832.00 - 825.30)</t>
  </si>
  <si>
    <t>Patulul</t>
  </si>
  <si>
    <t>TOTAL EN MW (OPERACIÓN)</t>
  </si>
  <si>
    <t>TOTAL EN MW (NO HA INICIADO CONSTRUCCIÓN)</t>
  </si>
  <si>
    <t>TOTAL EN MW (EN CONSTRUCCIÓN)</t>
  </si>
  <si>
    <t>Estado del Proyecto</t>
  </si>
  <si>
    <t xml:space="preserve">Cantidad de Proyectos Hidroeléctricos </t>
  </si>
  <si>
    <t>Potencia en MW</t>
  </si>
  <si>
    <t xml:space="preserve">En operación </t>
  </si>
  <si>
    <t>En construcción</t>
  </si>
  <si>
    <t xml:space="preserve">En trámite de Autorización </t>
  </si>
  <si>
    <t xml:space="preserve">Total </t>
  </si>
  <si>
    <t>Inversiones y Desarrollos Greenfield, S.A.</t>
  </si>
  <si>
    <t xml:space="preserve">Cabúz (840.00 - 705.00) </t>
  </si>
  <si>
    <t>Palín                      Amatitlán</t>
  </si>
  <si>
    <t>TOTAL EN MW (EN TRÁMITE DE AUTORIZACIÓN)</t>
  </si>
  <si>
    <t>24221800-24221920-24222042 ext. 2042</t>
  </si>
  <si>
    <t>2 Turbinas tipo Francis Horizontal</t>
  </si>
  <si>
    <t>Diagonal 6, 10-65 zona 10, Centro Gerencial Las Margaritas Torre I, Oficina 801, Guatemala</t>
  </si>
  <si>
    <t>minor.lopez@enel.com; orlando.lopez@enel.com</t>
  </si>
  <si>
    <t>2 pelton de 69,310 Kw c/u. La diferencia en la capacidad es por pérdidas hidráulicas entre las turbinas y el generador.</t>
  </si>
  <si>
    <t>Otto Manfredo Armas Oliveros</t>
  </si>
  <si>
    <t>oarmas@pdhsa.com.gt</t>
  </si>
  <si>
    <t>2 Turbinas tipo Francis, 1 de 7 MW y 1 de 3.2 MW cada una.</t>
  </si>
  <si>
    <t xml:space="preserve">2 Turbinas tipo Francis de 0.35 MW cada una </t>
  </si>
  <si>
    <t>rtormo@gruposecacao.com, arueda@gruposecacao.com</t>
  </si>
  <si>
    <t>21 Calle 3-10 zona 12 Col. La Reformita, Guatemala, Guatemala</t>
  </si>
  <si>
    <t>22474545, 52010280</t>
  </si>
  <si>
    <t>jcfumagalli@gmail.com</t>
  </si>
  <si>
    <t>1 turbina tipo MICHELL-BANKI, 1 turbina tipo FRANCIS</t>
  </si>
  <si>
    <t>Rodrigo José Tormo Alvarez</t>
  </si>
  <si>
    <t>16 Calle 0-26 zona 14, Guatemala, Guatemala</t>
  </si>
  <si>
    <t>1 turbina tipo Pelton de eje horizontal</t>
  </si>
  <si>
    <t>Coordenadas</t>
  </si>
  <si>
    <t>Cota Maxima X</t>
  </si>
  <si>
    <t>Cota Maxima Y</t>
  </si>
  <si>
    <t>Cota Mínima X</t>
  </si>
  <si>
    <t>Cota Mínima Y</t>
  </si>
  <si>
    <t>634755(91º 23' 47.03'') sobre quebrada Laajcal</t>
  </si>
  <si>
    <t>1741350 (15º 44' 40.97'') sobre quebrada Laajcal</t>
  </si>
  <si>
    <t>676215 (91º21'18.13'')</t>
  </si>
  <si>
    <t>1744503 (15º46'22.46'')</t>
  </si>
  <si>
    <t>89º45'41.60W (203817E)</t>
  </si>
  <si>
    <t>1723518.84N (15º34'19.47N)</t>
  </si>
  <si>
    <t>89º42'20.23''(209683.32E)</t>
  </si>
  <si>
    <t>15º33'33.47''N(1722028.69N)</t>
  </si>
  <si>
    <t xml:space="preserve"> 91º34'19.38(653,775.80)</t>
  </si>
  <si>
    <t>14º39'02.00'' (1,620,161.19)</t>
  </si>
  <si>
    <t xml:space="preserve"> 91º35'58.48'' (1650,825.33) </t>
  </si>
  <si>
    <t xml:space="preserve">14º37'45.48'' (1,617,791.20) </t>
  </si>
  <si>
    <t>1659300</t>
  </si>
  <si>
    <t>1656300</t>
  </si>
  <si>
    <t>90º 07' 0.6"</t>
  </si>
  <si>
    <t>15º 14' 36.81"</t>
  </si>
  <si>
    <t>90º 06' 38.62"</t>
  </si>
  <si>
    <t>15º 13' 46"</t>
  </si>
  <si>
    <t>16Q0181381</t>
  </si>
  <si>
    <t>15Q0188498</t>
  </si>
  <si>
    <t>15P708001</t>
  </si>
  <si>
    <t>15P705376</t>
  </si>
  <si>
    <t>668819(pojom), 669647(negro)</t>
  </si>
  <si>
    <t>1775543(pojom), 1775823(negro)</t>
  </si>
  <si>
    <t>91º 09' 53.47''</t>
  </si>
  <si>
    <t>15º 33' 30.20''</t>
  </si>
  <si>
    <t>91º 07' 02.03''</t>
  </si>
  <si>
    <t>15º 33' 03.40''</t>
  </si>
  <si>
    <t xml:space="preserve">705083.087--------- 91º 05’ 13.42’’ </t>
  </si>
  <si>
    <t xml:space="preserve">1727854.81------ 15º 37’ 12.98’’ </t>
  </si>
  <si>
    <t>16P 0242947</t>
  </si>
  <si>
    <t xml:space="preserve">16P 0229066 </t>
  </si>
  <si>
    <t xml:space="preserve">16P 0203534 </t>
  </si>
  <si>
    <t>16P 0204391</t>
  </si>
  <si>
    <t>16P0183533</t>
  </si>
  <si>
    <t>16P0184918</t>
  </si>
  <si>
    <t>15P0766628</t>
  </si>
  <si>
    <t>1741122</t>
  </si>
  <si>
    <t>15P0766654</t>
  </si>
  <si>
    <t>1741894</t>
  </si>
  <si>
    <t>15P0758789</t>
  </si>
  <si>
    <t>15P0758307</t>
  </si>
  <si>
    <t>1715750</t>
  </si>
  <si>
    <t>186150</t>
  </si>
  <si>
    <t>CM1-  91º 21’ 43.9’’  CM2- 91º 22’ 00.1’’ *</t>
  </si>
  <si>
    <t>CM1- 14º 33’ 47.8’’ CM2- 14º 32’ 05.8’’</t>
  </si>
  <si>
    <t>Zarco- 91º 21’ 26.7’’ Tigre- 91º 21’ 34.7’’ Sta. Ines y Panán- 91º 21’ 50.6’’</t>
  </si>
  <si>
    <t>Zarco- 14º 33’ 56.5’’ Tigre- 14º 34’ 18.9’’ Sta. Ines y Panán- 14º 33’ 46.3’’</t>
  </si>
  <si>
    <t>F1= 90°06’12.9” F2= 90° 3' 40.9"</t>
  </si>
  <si>
    <t>F1= 15°30’44.00”  F2= 15° 29' 56.6"</t>
  </si>
  <si>
    <t>F1=90°10’28.7” F2= 90° 6' 16.2"</t>
  </si>
  <si>
    <t>F1=15°29’47.5” F1= 15° 30' 42.6"</t>
  </si>
  <si>
    <t>72025</t>
  </si>
  <si>
    <t>1710012</t>
  </si>
  <si>
    <t>15P0613494</t>
  </si>
  <si>
    <t>16499498</t>
  </si>
  <si>
    <t>15P0616528</t>
  </si>
  <si>
    <t>1651912</t>
  </si>
  <si>
    <t>15P 797313E(90º 14' 40.7'' O)</t>
  </si>
  <si>
    <t>1578506 (14º 15' 44.5''N)</t>
  </si>
  <si>
    <t>791753E(90º 17' 46.6''O)</t>
  </si>
  <si>
    <t>1577190N(14º 15' 03.9''N)</t>
  </si>
  <si>
    <t>15P0653815</t>
  </si>
  <si>
    <t>1622370</t>
  </si>
  <si>
    <t>1619963</t>
  </si>
  <si>
    <t>15P0705269</t>
  </si>
  <si>
    <t>1727914</t>
  </si>
  <si>
    <t>15P0704025</t>
  </si>
  <si>
    <t>1733052</t>
  </si>
  <si>
    <t>15P 773620</t>
  </si>
  <si>
    <t>15P0656105</t>
  </si>
  <si>
    <t>815800</t>
  </si>
  <si>
    <t>1715380</t>
  </si>
  <si>
    <t>15P807679</t>
  </si>
  <si>
    <t>1692545</t>
  </si>
  <si>
    <t>15P803082</t>
  </si>
  <si>
    <t>Fase I: 13/11/2020 Fase II: 13/03/2016</t>
  </si>
  <si>
    <t>Fase I: 13/06/2025 Fase II: 13/08/2019</t>
  </si>
  <si>
    <t>238-2015</t>
  </si>
  <si>
    <t>301-2015</t>
  </si>
  <si>
    <t>727962</t>
  </si>
  <si>
    <t>15P0666382</t>
  </si>
  <si>
    <t>15P0664994</t>
  </si>
  <si>
    <t>15P0658110</t>
  </si>
  <si>
    <t>1624243</t>
  </si>
  <si>
    <t>15P0656408</t>
  </si>
  <si>
    <t>1622555</t>
  </si>
  <si>
    <t>15P0801598</t>
  </si>
  <si>
    <t>15P08001961</t>
  </si>
  <si>
    <t>217-2016</t>
  </si>
  <si>
    <t>AM-218-2015</t>
  </si>
  <si>
    <t>305-2015</t>
  </si>
  <si>
    <t>325-2015                 339-2015</t>
  </si>
  <si>
    <t>03/11/2015             13/11/2015</t>
  </si>
  <si>
    <t>359-2015</t>
  </si>
  <si>
    <t>51-2017</t>
  </si>
  <si>
    <t>90º 25' 41.6"</t>
  </si>
  <si>
    <t>15º 25' 01.7"</t>
  </si>
  <si>
    <t>90º 24' 14.1"</t>
  </si>
  <si>
    <t>15º 27' 14.0"</t>
  </si>
  <si>
    <t>52-2017</t>
  </si>
  <si>
    <t>704128</t>
  </si>
  <si>
    <t>1723255</t>
  </si>
  <si>
    <t>16P1713136</t>
  </si>
  <si>
    <t>188761</t>
  </si>
  <si>
    <t>606739</t>
  </si>
  <si>
    <t>1659984</t>
  </si>
  <si>
    <t>606384</t>
  </si>
  <si>
    <t>1654742</t>
  </si>
  <si>
    <t>Cutzulchimá (1,107.26 ), Canujá (944.31), Negro (737.00 ), y cota de desfogue de las aguas de la central (580.00)</t>
  </si>
  <si>
    <t>018-2013                              117-2017</t>
  </si>
  <si>
    <t>Sin dato                                     28/07/2017</t>
  </si>
  <si>
    <t>25/01/2013          01/06/2017</t>
  </si>
  <si>
    <t>009-2016</t>
  </si>
  <si>
    <t>AG-042-2006, 201-2006</t>
  </si>
  <si>
    <t>AG-051-2006             22-2015</t>
  </si>
  <si>
    <t>24/03/2006                 04/02/2015</t>
  </si>
  <si>
    <t>22/08/2006                 20/03/2015</t>
  </si>
  <si>
    <t>239-2011         05-2014                                302-2015</t>
  </si>
  <si>
    <t>18/11/2011 09/01/2014                 14/10/2015</t>
  </si>
  <si>
    <t>02/12/2011 11/02/2014                11/11/2015</t>
  </si>
  <si>
    <t xml:space="preserve">54                                15                                  42                            </t>
  </si>
  <si>
    <t>14/12/2011 21/03/2014 22/12/2015</t>
  </si>
  <si>
    <t>028-2016</t>
  </si>
  <si>
    <t>11-2015</t>
  </si>
  <si>
    <t>89-2011</t>
  </si>
  <si>
    <t>379-2013               270-2014                          86-2015                               179-2015</t>
  </si>
  <si>
    <t>05/11/2013           11/08/2014                10/04/2015              13/07/2015</t>
  </si>
  <si>
    <t>4                              95</t>
  </si>
  <si>
    <t>29/01/2014         21/10/2015</t>
  </si>
  <si>
    <t>446-2013        113-2016                    200-2016</t>
  </si>
  <si>
    <t>16/12/2013                     01/04/2016             25/08/2016</t>
  </si>
  <si>
    <t>09/01/2014            07/04/2016           No se publico</t>
  </si>
  <si>
    <t>7                                     24</t>
  </si>
  <si>
    <t>28/03/2014                   19/10/2016</t>
  </si>
  <si>
    <t>112-2016                        199-2016</t>
  </si>
  <si>
    <t>01/04/2016              25/08/2016</t>
  </si>
  <si>
    <t>07/04/2016              No se publico</t>
  </si>
  <si>
    <t>153-2017   272-2017</t>
  </si>
  <si>
    <t>27/07/2017              29/12/2017</t>
  </si>
  <si>
    <t>Sin Efecto                           28/02/2018</t>
  </si>
  <si>
    <t>466-2013</t>
  </si>
  <si>
    <t>78-2014</t>
  </si>
  <si>
    <t>Renace II (Fase I y II)</t>
  </si>
  <si>
    <t>Cotzal (1,208.00 - 930.00) - Chipal (1,211.00 - 1,076.00) - El Regadío (1,138.00 - 930.00 ) - El Arroyo Escondido (1,075.00 - 822.00) - Putul (930.00 - 791.00)</t>
  </si>
  <si>
    <t>28/08/2018; 16/09/2018; 23/09/2018</t>
  </si>
  <si>
    <t>Hidroeléctrica Nahualate 620</t>
  </si>
  <si>
    <t>Hidroeléctrica del Castaño, S.A.</t>
  </si>
  <si>
    <t>Nahualate (626 - 534)</t>
  </si>
  <si>
    <t>Chicacao</t>
  </si>
  <si>
    <t>2 tipo Francis de 2,956.08 kW cada una, 1 tipo Kaplan de 391.17 kW y 1 tipo Crossflow de 93.29 kW.</t>
  </si>
  <si>
    <t xml:space="preserve">pendiente por requerimiento </t>
  </si>
  <si>
    <t>En Operación desde el 24 de enero de 2019, con capacidad de placa instalada de  57según página del AMM</t>
  </si>
  <si>
    <t>Proyecto Renace IV (Fase II)</t>
  </si>
  <si>
    <t>Escuintla                     Guatemala</t>
  </si>
  <si>
    <t>14-2021</t>
  </si>
  <si>
    <t>Modificación fechas</t>
  </si>
  <si>
    <t>15-2021</t>
  </si>
  <si>
    <t>Cabuz(1,240.00 - 1,200.00) y Chapá (1,240.00 - 872.10)</t>
  </si>
  <si>
    <t>Ing. Julio César Rodas</t>
  </si>
  <si>
    <t>Proyecto Renace IV (Fase I)</t>
  </si>
  <si>
    <t>Río Canlich (1,200.00-450.00) Río Cahabón (460.00-450.00)</t>
  </si>
  <si>
    <t>Samalá (1,600.00 - 1,423.60)</t>
  </si>
  <si>
    <t>Michatoya (1,186.00 - 1,000.00), desfogue Quebrada de Paja (323.00)</t>
  </si>
  <si>
    <t>Los Esclavos (740.00 - 600.00)</t>
  </si>
  <si>
    <t>Ocosito (589.90 - 400.00)</t>
  </si>
  <si>
    <t>24221800-24221920-24222042 ext. 2043</t>
  </si>
  <si>
    <t>Hidroeléctrica Río Achiguate</t>
  </si>
  <si>
    <t>Productos del Aire de Guatemala, Sociedad Anónima</t>
  </si>
  <si>
    <t xml:space="preserve">Achiguate (557.50 - 375.00) </t>
  </si>
  <si>
    <t xml:space="preserve">Escuintla </t>
  </si>
  <si>
    <t>Capacidad Instalada Solicitada (MW)</t>
  </si>
  <si>
    <t>Capacidad Instalada AMM (MW)</t>
  </si>
  <si>
    <t xml:space="preserve">Coordenadas </t>
  </si>
  <si>
    <t>Xm</t>
  </si>
  <si>
    <t>Ym</t>
  </si>
  <si>
    <t>15ᵒ 32' 45,68"</t>
  </si>
  <si>
    <t>91ᵒ 06' 55,12"</t>
  </si>
  <si>
    <t>14ᵒ 30' 25,21"</t>
  </si>
  <si>
    <t>91ᵒ 05' 52,78"</t>
  </si>
  <si>
    <t>188498</t>
  </si>
  <si>
    <t>14ᵒ 52' 36,96"</t>
  </si>
  <si>
    <t>90ᵒ 23' 46,48"</t>
  </si>
  <si>
    <t>15P 726´690 E</t>
  </si>
  <si>
    <t>1´719´482 N</t>
  </si>
  <si>
    <t>14ᵒ 29' 02.9"</t>
  </si>
  <si>
    <t>91ᵒ 07' 06.5"</t>
  </si>
  <si>
    <t>15P 0692187</t>
  </si>
  <si>
    <t>16ᵒ 01' 51"</t>
  </si>
  <si>
    <t>91ᵒ 25' 23"</t>
  </si>
  <si>
    <t>14ᵒ 25' 39.2"</t>
  </si>
  <si>
    <t>91ᵒ 9' 32.97"</t>
  </si>
  <si>
    <t>14ᵒ 36' 43.78"</t>
  </si>
  <si>
    <t>91ᵒ 23' 27.08"</t>
  </si>
  <si>
    <t>Zona</t>
  </si>
  <si>
    <t>14ᵒ 20' 11.90"</t>
  </si>
  <si>
    <t>90ᵒ 52' 1.93"</t>
  </si>
  <si>
    <t>Planta de Generación El Porvenir</t>
  </si>
  <si>
    <t>DIRECCIÓN GENERAL DE ENERGÍA</t>
  </si>
  <si>
    <t>DEPARTAMENTO DE DESARROLLO ENERGÉTICO</t>
  </si>
  <si>
    <t>AUTORIZACIONES DEFINITIVAS PARA LA INSTALACIÓN DE CENTRALES GENERADORAS HIDROELÉCTRICAS OTORGADAS</t>
  </si>
  <si>
    <t>AUTORIZACIONES DEFINITIVAS PARA LA INSTALACIÓN DE CENTRALES GENERADORAS HIDROELÉCTRICAS</t>
  </si>
  <si>
    <t>RESUMEN DE AUTORIZACIONES DEFINITIVAS OTORGADAS Y EN TRÁMITE</t>
  </si>
  <si>
    <t>San Cristóbal Verapaz</t>
  </si>
  <si>
    <t>Hidroeléctrica El Manantial (Fase 1, Fase 2 y Fase 3)</t>
  </si>
  <si>
    <t>Hidroeléctrica El Manantial (Fase 4)</t>
  </si>
  <si>
    <t>Fuente: Dirección General de Energía</t>
  </si>
  <si>
    <t xml:space="preserve">Elaborado: Departamento de Desarrollo Energético. </t>
  </si>
  <si>
    <t>Actualizado: Guatemala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</si>
</sst>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name val="Arial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/>
    <xf numFmtId="0" fontId="0" fillId="0" borderId="0" xfId="0" applyAlignme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476250</xdr:colOff>
      <xdr:row>99</xdr:row>
      <xdr:rowOff>0</xdr:rowOff>
    </xdr:from>
    <xdr:to>
      <xdr:col>3</xdr:col>
      <xdr:colOff>2552700</xdr:colOff>
      <xdr:row>115</xdr:row>
      <xdr:rowOff>0</xdr:rowOff>
    </xdr:to>
    <xdr:sp macro="" textlink="">
      <xdr:nvSpPr>
        <xdr:cNvPr id="1010019" name="11 CuadroTexto">
          <a:extLst>
            <a:ext uri="{FF2B5EF4-FFF2-40B4-BE49-F238E27FC236}">
              <a16:creationId xmlns:a16="http://schemas.microsoft.com/office/drawing/2014/main" id="{0DD3A164-557D-4C9A-B8D3-ED7724BA2B4C}"/>
            </a:ext>
          </a:extLst>
        </xdr:cNvPr>
        <xdr:cNvSpPr txBox="1">
          <a:spLocks noChangeArrowheads="1"/>
        </xdr:cNvSpPr>
      </xdr:nvSpPr>
      <xdr:spPr bwMode="auto">
        <a:xfrm>
          <a:off x="3276600" y="67389375"/>
          <a:ext cx="2076450" cy="0"/>
        </a:xfrm>
        <a:prstGeom prst="rect">
          <a:avLst/>
        </a:prstGeom>
        <a:noFill/>
        <a:ln>
          <a:noFill/>
        </a:ln>
      </xdr:spPr>
      <xdr:txBody>
        <a:bodyPr vertOverflow="clip" wrap="square" lIns="36576" tIns="27432" rIns="36576" bIns="27432" anchor="ctr" upright="1"/>
        <a:lstStyle/>
        <a:p>
          <a:pPr algn="ctr" rtl="0">
            <a:defRPr sz="1000"/>
          </a:pPr>
          <a:r>
            <a:rPr lang="es-GT" sz="1200" b="1" i="1" u="none" strike="noStrike" baseline="0">
              <a:solidFill>
                <a:srgbClr val="FFFFFF"/>
              </a:solidFill>
              <a:latin typeface="Cambria"/>
              <a:ea typeface="Cambria"/>
            </a:rPr>
            <a:t>Hidroeléctrica El Recreo </a:t>
          </a:r>
        </a:p>
      </xdr:txBody>
    </xdr:sp>
    <xdr:clientData/>
  </xdr:twoCellAnchor>
  <xdr:twoCellAnchor>
    <xdr:from>
      <xdr:col>2</xdr:col>
      <xdr:colOff>331107</xdr:colOff>
      <xdr:row>98</xdr:row>
      <xdr:rowOff>1341868</xdr:rowOff>
    </xdr:from>
    <xdr:to>
      <xdr:col>3</xdr:col>
      <xdr:colOff>1330476</xdr:colOff>
      <xdr:row>98</xdr:row>
      <xdr:rowOff>1341868</xdr:rowOff>
    </xdr:to>
    <xdr:sp macro="" textlink="">
      <xdr:nvSpPr>
        <xdr:cNvPr id="25" name="24 CuadroTexto">
          <a:extLst>
            <a:ext uri="{FF2B5EF4-FFF2-40B4-BE49-F238E27FC236}">
              <a16:creationId xmlns:a16="http://schemas.microsoft.com/office/drawing/2014/main" id="{B66117CE-0A64-4A27-940A-5FDE5DEA663A}"/>
            </a:ext>
          </a:extLst>
        </xdr:cNvPr>
        <xdr:cNvSpPr txBox="1"/>
      </xdr:nvSpPr>
      <xdr:spPr>
        <a:xfrm>
          <a:off x="1147536" y="70014796"/>
          <a:ext cx="3054047" cy="4369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200" b="1" i="1">
              <a:solidFill>
                <a:schemeClr val="bg1"/>
              </a:solidFill>
            </a:rPr>
            <a:t>Hidroeléctrica</a:t>
          </a:r>
          <a:r>
            <a:rPr lang="en-US" sz="1200" b="1" i="1" baseline="0">
              <a:solidFill>
                <a:schemeClr val="bg1"/>
              </a:solidFill>
            </a:rPr>
            <a:t> Chixoy </a:t>
          </a:r>
          <a:endParaRPr lang="en-US" sz="1200" b="1" i="1">
            <a:solidFill>
              <a:schemeClr val="bg1"/>
            </a:solidFill>
          </a:endParaRPr>
        </a:p>
      </xdr:txBody>
    </xdr:sp>
    <xdr:clientData/>
  </xdr:twoCellAnchor>
  <xdr:twoCellAnchor>
    <xdr:from>
      <xdr:col>3</xdr:col>
      <xdr:colOff>2107405</xdr:colOff>
      <xdr:row>55</xdr:row>
      <xdr:rowOff>339813</xdr:rowOff>
    </xdr:from>
    <xdr:to>
      <xdr:col>36</xdr:col>
      <xdr:colOff>1436310</xdr:colOff>
      <xdr:row>56</xdr:row>
      <xdr:rowOff>113027</xdr:rowOff>
    </xdr:to>
    <xdr:sp macro="" textlink="">
      <xdr:nvSpPr>
        <xdr:cNvPr id="20" name="19 CuadroTexto">
          <a:extLst>
            <a:ext uri="{FF2B5EF4-FFF2-40B4-BE49-F238E27FC236}">
              <a16:creationId xmlns:a16="http://schemas.microsoft.com/office/drawing/2014/main" id="{76EADC15-BC78-439C-9E8F-0AB5B0BFB92E}"/>
            </a:ext>
          </a:extLst>
        </xdr:cNvPr>
        <xdr:cNvSpPr txBox="1"/>
      </xdr:nvSpPr>
      <xdr:spPr>
        <a:xfrm>
          <a:off x="4905374" y="31486563"/>
          <a:ext cx="2353092" cy="2494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200" b="1" i="1">
              <a:solidFill>
                <a:schemeClr val="bg1"/>
              </a:solidFill>
              <a:latin typeface="+mj-lt"/>
            </a:rPr>
            <a:t>Hidroeléctrica Cuevamaría</a:t>
          </a:r>
        </a:p>
      </xdr:txBody>
    </xdr:sp>
    <xdr:clientData/>
  </xdr:twoCellAnchor>
  <xdr:twoCellAnchor>
    <xdr:from>
      <xdr:col>37</xdr:col>
      <xdr:colOff>1140351</xdr:colOff>
      <xdr:row>55</xdr:row>
      <xdr:rowOff>243996</xdr:rowOff>
    </xdr:from>
    <xdr:to>
      <xdr:col>39</xdr:col>
      <xdr:colOff>440528</xdr:colOff>
      <xdr:row>56</xdr:row>
      <xdr:rowOff>35719</xdr:rowOff>
    </xdr:to>
    <xdr:sp macro="" textlink="">
      <xdr:nvSpPr>
        <xdr:cNvPr id="23" name="22 CuadroTexto">
          <a:extLst>
            <a:ext uri="{FF2B5EF4-FFF2-40B4-BE49-F238E27FC236}">
              <a16:creationId xmlns:a16="http://schemas.microsoft.com/office/drawing/2014/main" id="{8C5F1130-BDE8-4C87-83BF-2ED4735E8166}"/>
            </a:ext>
          </a:extLst>
        </xdr:cNvPr>
        <xdr:cNvSpPr txBox="1"/>
      </xdr:nvSpPr>
      <xdr:spPr>
        <a:xfrm>
          <a:off x="9689039" y="31390746"/>
          <a:ext cx="2098145" cy="26797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en-US" sz="1200" b="1" i="1">
              <a:solidFill>
                <a:schemeClr val="bg1"/>
              </a:solidFill>
              <a:latin typeface="+mj-lt"/>
            </a:rPr>
            <a:t>Hidroeléctrica</a:t>
          </a:r>
          <a:r>
            <a:rPr lang="en-US" sz="1200" b="1" i="1">
              <a:solidFill>
                <a:schemeClr val="bg1"/>
              </a:solidFill>
            </a:rPr>
            <a:t> Renace</a:t>
          </a:r>
        </a:p>
      </xdr:txBody>
    </xdr:sp>
    <xdr:clientData/>
  </xdr:twoCellAnchor>
  <xdr:twoCellAnchor>
    <xdr:from>
      <xdr:col>2</xdr:col>
      <xdr:colOff>1751550</xdr:colOff>
      <xdr:row>81</xdr:row>
      <xdr:rowOff>29871</xdr:rowOff>
    </xdr:from>
    <xdr:to>
      <xdr:col>3</xdr:col>
      <xdr:colOff>1918607</xdr:colOff>
      <xdr:row>82</xdr:row>
      <xdr:rowOff>36150</xdr:rowOff>
    </xdr:to>
    <xdr:sp macro="" textlink="">
      <xdr:nvSpPr>
        <xdr:cNvPr id="28" name="27 CuadroTexto">
          <a:extLst>
            <a:ext uri="{FF2B5EF4-FFF2-40B4-BE49-F238E27FC236}">
              <a16:creationId xmlns:a16="http://schemas.microsoft.com/office/drawing/2014/main" id="{4F87372C-067C-474E-9539-4497A9AE5FCE}"/>
            </a:ext>
          </a:extLst>
        </xdr:cNvPr>
        <xdr:cNvSpPr txBox="1"/>
      </xdr:nvSpPr>
      <xdr:spPr>
        <a:xfrm>
          <a:off x="2445514" y="37729421"/>
          <a:ext cx="2221736" cy="561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200" b="1" i="1">
              <a:solidFill>
                <a:schemeClr val="bg1"/>
              </a:solidFill>
              <a:latin typeface="+mj-lt"/>
            </a:rPr>
            <a:t>Hidroeléctrica Santa María</a:t>
          </a:r>
        </a:p>
      </xdr:txBody>
    </xdr:sp>
    <xdr:clientData/>
  </xdr:twoCellAnchor>
  <xdr:twoCellAnchor>
    <xdr:from>
      <xdr:col>2</xdr:col>
      <xdr:colOff>2000250</xdr:colOff>
      <xdr:row>104</xdr:row>
      <xdr:rowOff>328643</xdr:rowOff>
    </xdr:from>
    <xdr:to>
      <xdr:col>3</xdr:col>
      <xdr:colOff>2148398</xdr:colOff>
      <xdr:row>104</xdr:row>
      <xdr:rowOff>579585</xdr:rowOff>
    </xdr:to>
    <xdr:sp macro="" textlink="">
      <xdr:nvSpPr>
        <xdr:cNvPr id="31" name="30 CuadroTexto">
          <a:extLst>
            <a:ext uri="{FF2B5EF4-FFF2-40B4-BE49-F238E27FC236}">
              <a16:creationId xmlns:a16="http://schemas.microsoft.com/office/drawing/2014/main" id="{C04C5C3A-94D8-498A-BEC3-A06C71CDE8E7}"/>
            </a:ext>
          </a:extLst>
        </xdr:cNvPr>
        <xdr:cNvSpPr txBox="1"/>
      </xdr:nvSpPr>
      <xdr:spPr>
        <a:xfrm>
          <a:off x="2694214" y="53633344"/>
          <a:ext cx="2202827" cy="2509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200" b="1" i="1">
              <a:solidFill>
                <a:schemeClr val="bg1"/>
              </a:solidFill>
              <a:latin typeface="+mj-lt"/>
            </a:rPr>
            <a:t>Hidroeléctrica El Recreo </a:t>
          </a:r>
        </a:p>
      </xdr:txBody>
    </xdr:sp>
    <xdr:clientData/>
  </xdr:twoCellAnchor>
  <xdr:twoCellAnchor>
    <xdr:from>
      <xdr:col>36</xdr:col>
      <xdr:colOff>676389</xdr:colOff>
      <xdr:row>138</xdr:row>
      <xdr:rowOff>127911</xdr:rowOff>
    </xdr:from>
    <xdr:to>
      <xdr:col>37</xdr:col>
      <xdr:colOff>997101</xdr:colOff>
      <xdr:row>140</xdr:row>
      <xdr:rowOff>120671</xdr:rowOff>
    </xdr:to>
    <xdr:sp macro="" textlink="">
      <xdr:nvSpPr>
        <xdr:cNvPr id="36" name="35 CuadroTexto">
          <a:extLst>
            <a:ext uri="{FF2B5EF4-FFF2-40B4-BE49-F238E27FC236}">
              <a16:creationId xmlns:a16="http://schemas.microsoft.com/office/drawing/2014/main" id="{2445D381-6A5D-4184-978D-9A12C5D165F5}"/>
            </a:ext>
          </a:extLst>
        </xdr:cNvPr>
        <xdr:cNvSpPr txBox="1"/>
      </xdr:nvSpPr>
      <xdr:spPr>
        <a:xfrm>
          <a:off x="6498545" y="80280786"/>
          <a:ext cx="3047244" cy="30232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200" b="1" i="1">
              <a:solidFill>
                <a:srgbClr val="FFFFFF"/>
              </a:solidFill>
            </a:rPr>
            <a:t>Hidroeléctrica</a:t>
          </a:r>
          <a:r>
            <a:rPr lang="en-US" sz="1200" b="1" i="1" baseline="0">
              <a:solidFill>
                <a:srgbClr val="FFFFFF"/>
              </a:solidFill>
            </a:rPr>
            <a:t> Chixoy </a:t>
          </a:r>
          <a:endParaRPr lang="en-US" sz="1200" b="1" i="1">
            <a:solidFill>
              <a:srgbClr val="FFFFFF"/>
            </a:solidFill>
          </a:endParaRPr>
        </a:p>
      </xdr:txBody>
    </xdr:sp>
    <xdr:clientData/>
  </xdr:twoCellAnchor>
  <xdr:twoCellAnchor>
    <xdr:from>
      <xdr:col>1</xdr:col>
      <xdr:colOff>409725</xdr:colOff>
      <xdr:row>55</xdr:row>
      <xdr:rowOff>251550</xdr:rowOff>
    </xdr:from>
    <xdr:to>
      <xdr:col>2</xdr:col>
      <xdr:colOff>1977381</xdr:colOff>
      <xdr:row>56</xdr:row>
      <xdr:rowOff>39883</xdr:rowOff>
    </xdr:to>
    <xdr:sp macro="" textlink="">
      <xdr:nvSpPr>
        <xdr:cNvPr id="17" name="16 CuadroTexto">
          <a:extLst>
            <a:ext uri="{FF2B5EF4-FFF2-40B4-BE49-F238E27FC236}">
              <a16:creationId xmlns:a16="http://schemas.microsoft.com/office/drawing/2014/main" id="{8448F8FA-35F7-459A-8D2D-F823609250C0}"/>
            </a:ext>
          </a:extLst>
        </xdr:cNvPr>
        <xdr:cNvSpPr txBox="1"/>
      </xdr:nvSpPr>
      <xdr:spPr>
        <a:xfrm>
          <a:off x="647850" y="31398300"/>
          <a:ext cx="2079625" cy="26458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200" b="1" i="1">
              <a:solidFill>
                <a:schemeClr val="bg1"/>
              </a:solidFill>
              <a:latin typeface="+mj-lt"/>
            </a:rPr>
            <a:t>Hidroeléctrica Santa María</a:t>
          </a:r>
        </a:p>
      </xdr:txBody>
    </xdr:sp>
    <xdr:clientData/>
  </xdr:twoCellAnchor>
  <xdr:twoCellAnchor>
    <xdr:from>
      <xdr:col>36</xdr:col>
      <xdr:colOff>918482</xdr:colOff>
      <xdr:row>100</xdr:row>
      <xdr:rowOff>519344</xdr:rowOff>
    </xdr:from>
    <xdr:to>
      <xdr:col>37</xdr:col>
      <xdr:colOff>713811</xdr:colOff>
      <xdr:row>101</xdr:row>
      <xdr:rowOff>247911</xdr:rowOff>
    </xdr:to>
    <xdr:sp macro="" textlink="">
      <xdr:nvSpPr>
        <xdr:cNvPr id="33" name="32 CuadroTexto">
          <a:extLst>
            <a:ext uri="{FF2B5EF4-FFF2-40B4-BE49-F238E27FC236}">
              <a16:creationId xmlns:a16="http://schemas.microsoft.com/office/drawing/2014/main" id="{0BA747A2-9296-4A67-B736-87C2FE9E93AD}"/>
            </a:ext>
          </a:extLst>
        </xdr:cNvPr>
        <xdr:cNvSpPr txBox="1"/>
      </xdr:nvSpPr>
      <xdr:spPr>
        <a:xfrm>
          <a:off x="6740638" y="60812594"/>
          <a:ext cx="2521861" cy="3476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200" b="1" i="1">
              <a:solidFill>
                <a:schemeClr val="bg1"/>
              </a:solidFill>
              <a:latin typeface="+mj-lt"/>
            </a:rPr>
            <a:t>Hidroeléctrica Xacbal</a:t>
          </a:r>
          <a:endParaRPr lang="en-US" sz="1200" b="1" i="1">
            <a:solidFill>
              <a:srgbClr val="FF0000"/>
            </a:solidFill>
            <a:latin typeface="+mj-lt"/>
          </a:endParaRPr>
        </a:p>
      </xdr:txBody>
    </xdr:sp>
    <xdr:clientData/>
  </xdr:twoCellAnchor>
  <xdr:twoCellAnchor>
    <xdr:from>
      <xdr:col>37</xdr:col>
      <xdr:colOff>289184</xdr:colOff>
      <xdr:row>78</xdr:row>
      <xdr:rowOff>187773</xdr:rowOff>
    </xdr:from>
    <xdr:to>
      <xdr:col>39</xdr:col>
      <xdr:colOff>190497</xdr:colOff>
      <xdr:row>78</xdr:row>
      <xdr:rowOff>522914</xdr:rowOff>
    </xdr:to>
    <xdr:sp macro="" textlink="">
      <xdr:nvSpPr>
        <xdr:cNvPr id="29" name="28 CuadroTexto">
          <a:extLst>
            <a:ext uri="{FF2B5EF4-FFF2-40B4-BE49-F238E27FC236}">
              <a16:creationId xmlns:a16="http://schemas.microsoft.com/office/drawing/2014/main" id="{065B9E14-3A42-4F22-A765-B2D8120917C5}"/>
            </a:ext>
          </a:extLst>
        </xdr:cNvPr>
        <xdr:cNvSpPr txBox="1"/>
      </xdr:nvSpPr>
      <xdr:spPr>
        <a:xfrm>
          <a:off x="8848077" y="43145523"/>
          <a:ext cx="2377813" cy="33514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200" b="1" i="1">
              <a:solidFill>
                <a:schemeClr val="bg1"/>
              </a:solidFill>
              <a:latin typeface="+mj-lt"/>
            </a:rPr>
            <a:t>Hidroeléctrica Palo Viejo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alberto.cohen@jicohen.com" TargetMode="External"/><Relationship Id="rId18" Type="http://schemas.openxmlformats.org/officeDocument/2006/relationships/hyperlink" Target="mailto:spinto@grupo-csd.com" TargetMode="External"/><Relationship Id="rId26" Type="http://schemas.openxmlformats.org/officeDocument/2006/relationships/hyperlink" Target="mailto:lcalderon@erc.com" TargetMode="External"/><Relationship Id="rId39" Type="http://schemas.openxmlformats.org/officeDocument/2006/relationships/hyperlink" Target="mailto:agonzalez@centralamericavc.com" TargetMode="External"/><Relationship Id="rId21" Type="http://schemas.openxmlformats.org/officeDocument/2006/relationships/hyperlink" Target="mailto:edroque@terra.hn" TargetMode="External"/><Relationship Id="rId34" Type="http://schemas.openxmlformats.org/officeDocument/2006/relationships/hyperlink" Target="mailto:stomas@inde.gob.gt%20%20%20(Sandra%20Tomas)" TargetMode="External"/><Relationship Id="rId42" Type="http://schemas.openxmlformats.org/officeDocument/2006/relationships/hyperlink" Target="mailto:stomas@inde.gob.gt%20%20%20(Sandra%20Tomas)" TargetMode="External"/><Relationship Id="rId47" Type="http://schemas.openxmlformats.org/officeDocument/2006/relationships/drawing" Target="../drawings/drawing1.xml"/><Relationship Id="rId7" Type="http://schemas.openxmlformats.org/officeDocument/2006/relationships/hyperlink" Target="mailto:stomas@inde.gob.gt%20%20%20(Sandra%20Tomas)" TargetMode="External"/><Relationship Id="rId2" Type="http://schemas.openxmlformats.org/officeDocument/2006/relationships/hyperlink" Target="mailto:orlando.lopez@enel.com" TargetMode="External"/><Relationship Id="rId16" Type="http://schemas.openxmlformats.org/officeDocument/2006/relationships/hyperlink" Target="mailto:Kj@hl3n.com" TargetMode="External"/><Relationship Id="rId29" Type="http://schemas.openxmlformats.org/officeDocument/2006/relationships/hyperlink" Target="mailto:alberto.cohen@jicohen.com" TargetMode="External"/><Relationship Id="rId1" Type="http://schemas.openxmlformats.org/officeDocument/2006/relationships/hyperlink" Target="mailto:hmartinez@hidrovacas.com" TargetMode="External"/><Relationship Id="rId6" Type="http://schemas.openxmlformats.org/officeDocument/2006/relationships/hyperlink" Target="mailto:melvingalvez@icasa.com.gt/mariocastillo@icasa.com.gt/ccamey@hidropv.com" TargetMode="External"/><Relationship Id="rId11" Type="http://schemas.openxmlformats.org/officeDocument/2006/relationships/hyperlink" Target="mailto:orlando.lopez@enel.com" TargetMode="External"/><Relationship Id="rId24" Type="http://schemas.openxmlformats.org/officeDocument/2006/relationships/hyperlink" Target="mailto:rl.inverhidro@gmail.com" TargetMode="External"/><Relationship Id="rId32" Type="http://schemas.openxmlformats.org/officeDocument/2006/relationships/hyperlink" Target="mailto:luisdevaldivia@ecoener.eu" TargetMode="External"/><Relationship Id="rId37" Type="http://schemas.openxmlformats.org/officeDocument/2006/relationships/hyperlink" Target="mailto:jbatres@erc.com" TargetMode="External"/><Relationship Id="rId40" Type="http://schemas.openxmlformats.org/officeDocument/2006/relationships/hyperlink" Target="mailto:lgpinot@geoconsa.com" TargetMode="External"/><Relationship Id="rId45" Type="http://schemas.openxmlformats.org/officeDocument/2006/relationships/hyperlink" Target="mailto:stomas@inde.gob.gt%20%20%20(Sandra%20Tomas)" TargetMode="External"/><Relationship Id="rId5" Type="http://schemas.openxmlformats.org/officeDocument/2006/relationships/hyperlink" Target="mailto:orlando.lopez@enel.com" TargetMode="External"/><Relationship Id="rId15" Type="http://schemas.openxmlformats.org/officeDocument/2006/relationships/hyperlink" Target="mailto:rafaelparedes@deltropico.com" TargetMode="External"/><Relationship Id="rId23" Type="http://schemas.openxmlformats.org/officeDocument/2006/relationships/hyperlink" Target="mailto:cmendoza@pdhsa.com" TargetMode="External"/><Relationship Id="rId28" Type="http://schemas.openxmlformats.org/officeDocument/2006/relationships/hyperlink" Target="mailto:erwinsanabria@sistegua.com" TargetMode="External"/><Relationship Id="rId36" Type="http://schemas.openxmlformats.org/officeDocument/2006/relationships/hyperlink" Target="mailto:jluengo@energiadesarrollo.com.gt" TargetMode="External"/><Relationship Id="rId10" Type="http://schemas.openxmlformats.org/officeDocument/2006/relationships/hyperlink" Target="mailto:stomas@inde.gob.gt%20%20%20(Sandra%20Tomas)" TargetMode="External"/><Relationship Id="rId19" Type="http://schemas.openxmlformats.org/officeDocument/2006/relationships/hyperlink" Target="mailto:cmendoza@pdhsa.com" TargetMode="External"/><Relationship Id="rId31" Type="http://schemas.openxmlformats.org/officeDocument/2006/relationships/hyperlink" Target="mailto:Agiron100@yahoo.com" TargetMode="External"/><Relationship Id="rId44" Type="http://schemas.openxmlformats.org/officeDocument/2006/relationships/hyperlink" Target="mailto:stomas@inde.gob.gt%20%20%20(Sandra%20Tomas)" TargetMode="External"/><Relationship Id="rId4" Type="http://schemas.openxmlformats.org/officeDocument/2006/relationships/hyperlink" Target="mailto:jcastellanos@liztex.com" TargetMode="External"/><Relationship Id="rId9" Type="http://schemas.openxmlformats.org/officeDocument/2006/relationships/hyperlink" Target="mailto:stomas@inde.gob.gt%20%20%20(Sandra%20Tomas)" TargetMode="External"/><Relationship Id="rId14" Type="http://schemas.openxmlformats.org/officeDocument/2006/relationships/hyperlink" Target="mailto:erwinsanabria@sistegua.com" TargetMode="External"/><Relationship Id="rId22" Type="http://schemas.openxmlformats.org/officeDocument/2006/relationships/hyperlink" Target="mailto:lcalderon@erc.com" TargetMode="External"/><Relationship Id="rId27" Type="http://schemas.openxmlformats.org/officeDocument/2006/relationships/hyperlink" Target="mailto:quiquebrol@gmail.com" TargetMode="External"/><Relationship Id="rId30" Type="http://schemas.openxmlformats.org/officeDocument/2006/relationships/hyperlink" Target="mailto:rtormo@gruposecacao.com" TargetMode="External"/><Relationship Id="rId35" Type="http://schemas.openxmlformats.org/officeDocument/2006/relationships/hyperlink" Target="mailto:rafaelparedes@deltropico.com" TargetMode="External"/><Relationship Id="rId43" Type="http://schemas.openxmlformats.org/officeDocument/2006/relationships/hyperlink" Target="mailto:stomas@inde.gob.gt%20%20%20(Sandra%20Tomas)" TargetMode="External"/><Relationship Id="rId8" Type="http://schemas.openxmlformats.org/officeDocument/2006/relationships/hyperlink" Target="mailto:stomas@inde.gob.gt%20%20%20(Sandra%20Tomas)" TargetMode="External"/><Relationship Id="rId3" Type="http://schemas.openxmlformats.org/officeDocument/2006/relationships/hyperlink" Target="mailto:orlando.lopez@enel.com" TargetMode="External"/><Relationship Id="rId12" Type="http://schemas.openxmlformats.org/officeDocument/2006/relationships/hyperlink" Target="mailto:invatenas@gmail.com" TargetMode="External"/><Relationship Id="rId17" Type="http://schemas.openxmlformats.org/officeDocument/2006/relationships/hyperlink" Target="mailto:spinto@grupo-csd.com" TargetMode="External"/><Relationship Id="rId25" Type="http://schemas.openxmlformats.org/officeDocument/2006/relationships/hyperlink" Target="mailto:hherman84@gmail.com" TargetMode="External"/><Relationship Id="rId33" Type="http://schemas.openxmlformats.org/officeDocument/2006/relationships/hyperlink" Target="mailto:oarmas@pdhsa.com.gt" TargetMode="External"/><Relationship Id="rId38" Type="http://schemas.openxmlformats.org/officeDocument/2006/relationships/hyperlink" Target="mailto:jcfumagalli@gmail.com" TargetMode="External"/><Relationship Id="rId46" Type="http://schemas.openxmlformats.org/officeDocument/2006/relationships/printerSettings" Target="../printerSettings/printerSettings1.bin"/><Relationship Id="rId20" Type="http://schemas.openxmlformats.org/officeDocument/2006/relationships/hyperlink" Target="mailto:cgomez@urbabienes.net" TargetMode="External"/><Relationship Id="rId41" Type="http://schemas.openxmlformats.org/officeDocument/2006/relationships/hyperlink" Target="mailto:lcalderon@erc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8"/>
  </sheetPr>
  <dimension ref="B1:AO139"/>
  <sheetViews>
    <sheetView tabSelected="1" view="pageBreakPreview" topLeftCell="A124" zoomScale="130" zoomScaleNormal="80" zoomScaleSheetLayoutView="130" workbookViewId="0">
      <selection activeCell="B12" sqref="B12:AO12"/>
    </sheetView>
  </sheetViews>
  <sheetFormatPr baseColWidth="10" defaultRowHeight="12.75" x14ac:dyDescent="0.2"/>
  <cols>
    <col min="1" max="1" width="3.5703125" customWidth="1"/>
    <col min="2" max="2" width="7.7109375" customWidth="1"/>
    <col min="3" max="3" width="30.7109375" customWidth="1"/>
    <col min="4" max="4" width="45.28515625" customWidth="1"/>
    <col min="5" max="5" width="15.7109375" hidden="1" customWidth="1"/>
    <col min="6" max="6" width="20.42578125" hidden="1" customWidth="1"/>
    <col min="7" max="7" width="20" hidden="1" customWidth="1"/>
    <col min="8" max="8" width="15.28515625" hidden="1" customWidth="1"/>
    <col min="9" max="9" width="22.5703125" hidden="1" customWidth="1"/>
    <col min="10" max="10" width="43.42578125" hidden="1" customWidth="1"/>
    <col min="11" max="11" width="16.7109375" hidden="1" customWidth="1"/>
    <col min="12" max="12" width="28.28515625" hidden="1" customWidth="1"/>
    <col min="13" max="13" width="23.42578125" hidden="1" customWidth="1"/>
    <col min="14" max="14" width="21.140625" hidden="1" customWidth="1"/>
    <col min="15" max="15" width="22.85546875" hidden="1" customWidth="1"/>
    <col min="16" max="16" width="15.28515625" hidden="1" customWidth="1"/>
    <col min="17" max="18" width="16.28515625" hidden="1" customWidth="1"/>
    <col min="19" max="19" width="14.85546875" hidden="1" customWidth="1"/>
    <col min="20" max="20" width="16.7109375" hidden="1" customWidth="1"/>
    <col min="21" max="21" width="14.85546875" hidden="1" customWidth="1"/>
    <col min="22" max="22" width="16.28515625" hidden="1" customWidth="1"/>
    <col min="23" max="23" width="14.85546875" hidden="1" customWidth="1"/>
    <col min="24" max="24" width="16.28515625" hidden="1" customWidth="1"/>
    <col min="25" max="32" width="14.85546875" hidden="1" customWidth="1"/>
    <col min="33" max="33" width="18.5703125" hidden="1" customWidth="1"/>
    <col min="34" max="34" width="18.140625" hidden="1" customWidth="1"/>
    <col min="35" max="35" width="18.5703125" hidden="1" customWidth="1"/>
    <col min="36" max="36" width="19" hidden="1" customWidth="1"/>
    <col min="37" max="37" width="40.85546875" customWidth="1"/>
    <col min="38" max="38" width="19.42578125" customWidth="1"/>
    <col min="39" max="39" width="22.5703125" customWidth="1"/>
    <col min="40" max="40" width="18.7109375" customWidth="1"/>
    <col min="41" max="41" width="18.85546875" customWidth="1"/>
  </cols>
  <sheetData>
    <row r="1" spans="2:41" x14ac:dyDescent="0.2">
      <c r="AK1" s="1" t="s">
        <v>792</v>
      </c>
      <c r="AL1" s="1"/>
      <c r="AM1" s="1"/>
      <c r="AN1" s="1"/>
    </row>
    <row r="2" spans="2:41" x14ac:dyDescent="0.2">
      <c r="AK2" s="1" t="s">
        <v>793</v>
      </c>
      <c r="AL2" s="1"/>
      <c r="AM2" s="1"/>
      <c r="AN2" s="1"/>
    </row>
    <row r="8" spans="2:41" x14ac:dyDescent="0.2">
      <c r="B8" s="1" t="s">
        <v>794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</row>
    <row r="9" spans="2:41" x14ac:dyDescent="0.2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</row>
    <row r="10" spans="2:41" x14ac:dyDescent="0.2">
      <c r="B10" s="1" t="s">
        <v>53</v>
      </c>
      <c r="C10" s="1" t="s">
        <v>9</v>
      </c>
      <c r="D10" s="1" t="s">
        <v>13</v>
      </c>
      <c r="E10" s="1" t="s">
        <v>767</v>
      </c>
      <c r="F10" s="1"/>
      <c r="G10" s="1"/>
      <c r="H10" s="1" t="s">
        <v>139</v>
      </c>
      <c r="I10" s="1" t="s">
        <v>140</v>
      </c>
      <c r="J10" s="1" t="s">
        <v>141</v>
      </c>
      <c r="K10" s="1" t="s">
        <v>142</v>
      </c>
      <c r="L10" s="1" t="s">
        <v>143</v>
      </c>
      <c r="M10" s="1" t="s">
        <v>144</v>
      </c>
      <c r="N10" s="1" t="s">
        <v>145</v>
      </c>
      <c r="O10" s="1" t="s">
        <v>146</v>
      </c>
      <c r="P10" s="1" t="s">
        <v>155</v>
      </c>
      <c r="Q10" s="1"/>
      <c r="R10" s="1"/>
      <c r="S10" s="1" t="s">
        <v>159</v>
      </c>
      <c r="T10" s="1"/>
      <c r="U10" s="1" t="s">
        <v>156</v>
      </c>
      <c r="V10" s="1"/>
      <c r="W10" s="1"/>
      <c r="X10" s="1"/>
      <c r="Y10" s="1" t="s">
        <v>159</v>
      </c>
      <c r="Z10" s="1"/>
      <c r="AG10" s="1" t="s">
        <v>589</v>
      </c>
      <c r="AH10" s="1"/>
      <c r="AI10" s="1"/>
      <c r="AJ10" s="1"/>
      <c r="AK10" s="1" t="s">
        <v>107</v>
      </c>
      <c r="AL10" s="1" t="s">
        <v>41</v>
      </c>
      <c r="AM10" s="1"/>
      <c r="AN10" s="1" t="s">
        <v>765</v>
      </c>
      <c r="AO10" s="1" t="s">
        <v>766</v>
      </c>
    </row>
    <row r="11" spans="2:41" x14ac:dyDescent="0.2">
      <c r="B11" s="1"/>
      <c r="C11" s="1"/>
      <c r="D11" s="1"/>
      <c r="E11" t="s">
        <v>788</v>
      </c>
      <c r="F11" t="s">
        <v>768</v>
      </c>
      <c r="G11" t="s">
        <v>769</v>
      </c>
      <c r="H11" s="1"/>
      <c r="I11" s="1"/>
      <c r="J11" s="1"/>
      <c r="K11" s="1"/>
      <c r="L11" s="1"/>
      <c r="M11" s="1"/>
      <c r="N11" s="1"/>
      <c r="O11" s="1"/>
      <c r="P11" t="s">
        <v>147</v>
      </c>
      <c r="Q11" t="s">
        <v>148</v>
      </c>
      <c r="R11" t="s">
        <v>158</v>
      </c>
      <c r="S11" t="s">
        <v>147</v>
      </c>
      <c r="T11" t="s">
        <v>148</v>
      </c>
      <c r="U11" t="s">
        <v>147</v>
      </c>
      <c r="V11" t="s">
        <v>148</v>
      </c>
      <c r="W11" t="s">
        <v>158</v>
      </c>
      <c r="X11" t="s">
        <v>149</v>
      </c>
      <c r="Y11" t="s">
        <v>147</v>
      </c>
      <c r="Z11" t="s">
        <v>148</v>
      </c>
      <c r="AG11" t="s">
        <v>590</v>
      </c>
      <c r="AH11" t="s">
        <v>591</v>
      </c>
      <c r="AI11" t="s">
        <v>592</v>
      </c>
      <c r="AJ11" t="s">
        <v>593</v>
      </c>
      <c r="AK11" s="1"/>
      <c r="AL11" t="s">
        <v>468</v>
      </c>
      <c r="AM11" t="s">
        <v>469</v>
      </c>
      <c r="AN11" s="1"/>
      <c r="AO11" s="1"/>
    </row>
    <row r="12" spans="2:41" x14ac:dyDescent="0.2">
      <c r="B12" s="1" t="s">
        <v>11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</row>
    <row r="13" spans="2:41" x14ac:dyDescent="0.2">
      <c r="B13">
        <v>1</v>
      </c>
      <c r="C13" t="s">
        <v>12</v>
      </c>
      <c r="D13" t="s">
        <v>49</v>
      </c>
      <c r="E13">
        <v>15</v>
      </c>
      <c r="F13">
        <v>658876</v>
      </c>
      <c r="G13">
        <v>1627853</v>
      </c>
      <c r="H13" t="s">
        <v>161</v>
      </c>
      <c r="I13" t="s">
        <v>224</v>
      </c>
      <c r="J13" t="s">
        <v>225</v>
      </c>
      <c r="K13" t="s">
        <v>226</v>
      </c>
      <c r="L13" t="s">
        <v>227</v>
      </c>
      <c r="M13" t="s">
        <v>228</v>
      </c>
      <c r="N13" t="s">
        <v>195</v>
      </c>
      <c r="O13">
        <v>10038</v>
      </c>
      <c r="P13" t="s">
        <v>231</v>
      </c>
      <c r="Q13">
        <v>35996</v>
      </c>
      <c r="R13" t="s">
        <v>194</v>
      </c>
      <c r="S13">
        <v>5</v>
      </c>
      <c r="T13">
        <v>36012</v>
      </c>
      <c r="U13" t="s">
        <v>689</v>
      </c>
      <c r="V13">
        <v>42793</v>
      </c>
      <c r="Y13">
        <v>54</v>
      </c>
      <c r="Z13">
        <v>42956</v>
      </c>
      <c r="AG13">
        <v>659003</v>
      </c>
      <c r="AH13">
        <v>1628165</v>
      </c>
      <c r="AI13">
        <v>658908</v>
      </c>
      <c r="AJ13">
        <v>1627737</v>
      </c>
      <c r="AK13" t="s">
        <v>756</v>
      </c>
      <c r="AL13" t="s">
        <v>484</v>
      </c>
      <c r="AM13" t="s">
        <v>474</v>
      </c>
      <c r="AN13">
        <v>6.88</v>
      </c>
      <c r="AO13">
        <v>6.0289999999999999</v>
      </c>
    </row>
    <row r="14" spans="2:41" x14ac:dyDescent="0.2">
      <c r="B14">
        <v>2</v>
      </c>
      <c r="C14" t="s">
        <v>68</v>
      </c>
      <c r="D14" t="s">
        <v>49</v>
      </c>
      <c r="E14">
        <v>15</v>
      </c>
      <c r="F14">
        <v>758948</v>
      </c>
      <c r="G14">
        <v>1570379</v>
      </c>
      <c r="H14" t="s">
        <v>161</v>
      </c>
      <c r="I14" t="s">
        <v>224</v>
      </c>
      <c r="J14" t="s">
        <v>225</v>
      </c>
      <c r="K14" t="s">
        <v>236</v>
      </c>
      <c r="L14" t="s">
        <v>227</v>
      </c>
      <c r="M14" t="s">
        <v>237</v>
      </c>
      <c r="N14" t="s">
        <v>195</v>
      </c>
      <c r="O14">
        <v>30004</v>
      </c>
      <c r="P14" t="s">
        <v>453</v>
      </c>
      <c r="Q14">
        <v>35997</v>
      </c>
      <c r="R14" t="s">
        <v>194</v>
      </c>
      <c r="S14">
        <v>5</v>
      </c>
      <c r="T14">
        <v>36012</v>
      </c>
      <c r="AI14">
        <v>758564</v>
      </c>
      <c r="AJ14">
        <v>1571844</v>
      </c>
      <c r="AK14" t="s">
        <v>454</v>
      </c>
      <c r="AL14" t="s">
        <v>493</v>
      </c>
      <c r="AM14" t="s">
        <v>491</v>
      </c>
      <c r="AN14">
        <v>90</v>
      </c>
      <c r="AO14">
        <v>81.283000000000001</v>
      </c>
    </row>
    <row r="15" spans="2:41" x14ac:dyDescent="0.2">
      <c r="B15">
        <f>1+B14</f>
        <v>3</v>
      </c>
      <c r="C15" t="s">
        <v>69</v>
      </c>
      <c r="D15" t="s">
        <v>49</v>
      </c>
      <c r="E15">
        <v>15</v>
      </c>
      <c r="F15">
        <v>769753</v>
      </c>
      <c r="G15">
        <v>1691565</v>
      </c>
      <c r="H15" t="s">
        <v>161</v>
      </c>
      <c r="I15" t="s">
        <v>224</v>
      </c>
      <c r="J15" t="s">
        <v>225</v>
      </c>
      <c r="K15" t="s">
        <v>238</v>
      </c>
      <c r="L15" t="s">
        <v>227</v>
      </c>
      <c r="M15" t="s">
        <v>239</v>
      </c>
      <c r="N15" t="s">
        <v>195</v>
      </c>
      <c r="O15">
        <v>30647</v>
      </c>
      <c r="P15" t="s">
        <v>240</v>
      </c>
      <c r="Q15">
        <v>35997</v>
      </c>
      <c r="R15" t="s">
        <v>194</v>
      </c>
      <c r="S15">
        <v>5</v>
      </c>
      <c r="T15">
        <v>36012</v>
      </c>
      <c r="U15" t="s">
        <v>704</v>
      </c>
      <c r="V15" t="s">
        <v>706</v>
      </c>
      <c r="W15" t="s">
        <v>705</v>
      </c>
      <c r="X15" t="s">
        <v>241</v>
      </c>
      <c r="Y15">
        <v>12</v>
      </c>
      <c r="Z15">
        <v>43080</v>
      </c>
      <c r="AI15">
        <v>756532</v>
      </c>
      <c r="AJ15">
        <v>1714094</v>
      </c>
      <c r="AK15" t="s">
        <v>82</v>
      </c>
      <c r="AL15" t="s">
        <v>797</v>
      </c>
      <c r="AM15" t="s">
        <v>479</v>
      </c>
      <c r="AN15">
        <v>300</v>
      </c>
      <c r="AO15">
        <v>286.577</v>
      </c>
    </row>
    <row r="16" spans="2:41" x14ac:dyDescent="0.2">
      <c r="B16">
        <v>4</v>
      </c>
      <c r="C16" t="s">
        <v>67</v>
      </c>
      <c r="D16" t="s">
        <v>49</v>
      </c>
      <c r="E16">
        <v>15</v>
      </c>
      <c r="F16">
        <v>745969</v>
      </c>
      <c r="G16">
        <v>1586008</v>
      </c>
      <c r="H16" t="s">
        <v>161</v>
      </c>
      <c r="I16" t="s">
        <v>224</v>
      </c>
      <c r="J16" t="s">
        <v>225</v>
      </c>
      <c r="K16" t="s">
        <v>233</v>
      </c>
      <c r="L16" t="s">
        <v>227</v>
      </c>
      <c r="M16" t="s">
        <v>234</v>
      </c>
      <c r="N16" t="s">
        <v>195</v>
      </c>
      <c r="O16">
        <v>25611</v>
      </c>
      <c r="P16" t="s">
        <v>235</v>
      </c>
      <c r="Q16">
        <v>35997</v>
      </c>
      <c r="R16" t="s">
        <v>194</v>
      </c>
      <c r="S16">
        <v>5</v>
      </c>
      <c r="T16">
        <v>36012</v>
      </c>
      <c r="U16" t="s">
        <v>707</v>
      </c>
      <c r="V16">
        <v>42376</v>
      </c>
      <c r="W16">
        <v>42401</v>
      </c>
      <c r="AI16">
        <v>745565</v>
      </c>
      <c r="AJ16">
        <v>1585179</v>
      </c>
      <c r="AK16" t="s">
        <v>757</v>
      </c>
      <c r="AL16" t="s">
        <v>492</v>
      </c>
      <c r="AM16" t="s">
        <v>491</v>
      </c>
      <c r="AN16">
        <v>60</v>
      </c>
      <c r="AO16">
        <v>60.375</v>
      </c>
    </row>
    <row r="17" spans="2:41" x14ac:dyDescent="0.2">
      <c r="B17">
        <v>5</v>
      </c>
      <c r="C17" t="s">
        <v>50</v>
      </c>
      <c r="D17" t="s">
        <v>49</v>
      </c>
      <c r="E17">
        <v>15</v>
      </c>
      <c r="F17">
        <v>792527</v>
      </c>
      <c r="G17">
        <v>1577031</v>
      </c>
      <c r="H17" t="s">
        <v>161</v>
      </c>
      <c r="I17" t="s">
        <v>224</v>
      </c>
      <c r="J17" t="s">
        <v>225</v>
      </c>
      <c r="K17" t="s">
        <v>229</v>
      </c>
      <c r="L17" t="s">
        <v>227</v>
      </c>
      <c r="M17" t="s">
        <v>230</v>
      </c>
      <c r="N17" t="s">
        <v>195</v>
      </c>
      <c r="O17">
        <v>24336</v>
      </c>
      <c r="P17" t="s">
        <v>232</v>
      </c>
      <c r="Q17">
        <v>35997</v>
      </c>
      <c r="R17" t="s">
        <v>194</v>
      </c>
      <c r="S17">
        <v>5</v>
      </c>
      <c r="T17">
        <v>36012</v>
      </c>
      <c r="Y17">
        <v>8</v>
      </c>
      <c r="Z17">
        <v>42361</v>
      </c>
      <c r="AG17" t="s">
        <v>652</v>
      </c>
      <c r="AH17" t="s">
        <v>653</v>
      </c>
      <c r="AI17" t="s">
        <v>654</v>
      </c>
      <c r="AJ17" t="s">
        <v>655</v>
      </c>
      <c r="AK17" t="s">
        <v>758</v>
      </c>
      <c r="AL17" t="s">
        <v>490</v>
      </c>
      <c r="AM17" t="s">
        <v>485</v>
      </c>
      <c r="AN17">
        <v>13</v>
      </c>
      <c r="AO17">
        <v>13.503</v>
      </c>
    </row>
    <row r="18" spans="2:41" x14ac:dyDescent="0.2">
      <c r="B18">
        <f>1+B17</f>
        <v>6</v>
      </c>
      <c r="C18" t="s">
        <v>46</v>
      </c>
      <c r="D18" t="s">
        <v>84</v>
      </c>
      <c r="E18">
        <v>15</v>
      </c>
      <c r="F18">
        <v>806709</v>
      </c>
      <c r="G18">
        <v>1693202</v>
      </c>
      <c r="H18" t="s">
        <v>161</v>
      </c>
      <c r="I18" t="s">
        <v>181</v>
      </c>
      <c r="J18" t="s">
        <v>182</v>
      </c>
      <c r="K18">
        <v>23283500</v>
      </c>
      <c r="L18" t="s">
        <v>183</v>
      </c>
      <c r="M18" t="s">
        <v>184</v>
      </c>
      <c r="N18">
        <v>38093</v>
      </c>
      <c r="O18">
        <v>40825</v>
      </c>
      <c r="P18" t="s">
        <v>185</v>
      </c>
      <c r="Q18">
        <v>36640</v>
      </c>
      <c r="R18">
        <v>36991</v>
      </c>
      <c r="S18">
        <v>90</v>
      </c>
      <c r="T18">
        <v>36997</v>
      </c>
      <c r="U18" t="s">
        <v>186</v>
      </c>
      <c r="V18" t="s">
        <v>187</v>
      </c>
      <c r="W18" t="s">
        <v>188</v>
      </c>
      <c r="X18" t="s">
        <v>189</v>
      </c>
      <c r="Y18" t="s">
        <v>190</v>
      </c>
      <c r="Z18" t="s">
        <v>191</v>
      </c>
      <c r="AG18" t="s">
        <v>669</v>
      </c>
      <c r="AH18">
        <v>1693977</v>
      </c>
      <c r="AI18" t="s">
        <v>667</v>
      </c>
      <c r="AJ18" t="s">
        <v>668</v>
      </c>
      <c r="AK18" t="s">
        <v>19</v>
      </c>
      <c r="AL18" t="s">
        <v>480</v>
      </c>
      <c r="AM18" t="s">
        <v>479</v>
      </c>
      <c r="AN18">
        <v>24</v>
      </c>
      <c r="AO18">
        <v>16.8</v>
      </c>
    </row>
    <row r="19" spans="2:41" x14ac:dyDescent="0.2">
      <c r="B19">
        <v>7</v>
      </c>
      <c r="C19" t="s">
        <v>55</v>
      </c>
      <c r="D19" t="s">
        <v>86</v>
      </c>
      <c r="E19">
        <v>16</v>
      </c>
      <c r="F19">
        <v>208535</v>
      </c>
      <c r="G19">
        <v>1667156</v>
      </c>
      <c r="H19" t="s">
        <v>161</v>
      </c>
      <c r="I19" t="s">
        <v>176</v>
      </c>
      <c r="J19" t="s">
        <v>177</v>
      </c>
      <c r="K19" t="s">
        <v>178</v>
      </c>
      <c r="L19" t="s">
        <v>449</v>
      </c>
      <c r="M19" t="s">
        <v>179</v>
      </c>
      <c r="N19" t="s">
        <v>195</v>
      </c>
      <c r="O19">
        <v>36708</v>
      </c>
      <c r="P19" t="s">
        <v>180</v>
      </c>
      <c r="Q19">
        <v>36677</v>
      </c>
      <c r="R19">
        <v>36760</v>
      </c>
      <c r="S19">
        <v>67</v>
      </c>
      <c r="T19">
        <v>36798</v>
      </c>
      <c r="AG19">
        <v>208529</v>
      </c>
      <c r="AH19">
        <v>1666945</v>
      </c>
      <c r="AI19">
        <v>1664588</v>
      </c>
      <c r="AJ19">
        <v>211389</v>
      </c>
      <c r="AK19" t="s">
        <v>18</v>
      </c>
      <c r="AL19" t="s">
        <v>478</v>
      </c>
      <c r="AM19" t="s">
        <v>477</v>
      </c>
      <c r="AN19">
        <v>12.75</v>
      </c>
      <c r="AO19">
        <v>12.601000000000001</v>
      </c>
    </row>
    <row r="20" spans="2:41" x14ac:dyDescent="0.2">
      <c r="B20">
        <v>8</v>
      </c>
      <c r="C20" t="s">
        <v>80</v>
      </c>
      <c r="D20" t="s">
        <v>37</v>
      </c>
      <c r="E20">
        <v>15</v>
      </c>
      <c r="F20">
        <v>658095</v>
      </c>
      <c r="G20">
        <v>1624283</v>
      </c>
      <c r="H20" t="s">
        <v>161</v>
      </c>
      <c r="I20" t="s">
        <v>201</v>
      </c>
      <c r="J20" t="s">
        <v>202</v>
      </c>
      <c r="K20" t="s">
        <v>203</v>
      </c>
      <c r="L20" t="s">
        <v>164</v>
      </c>
      <c r="M20" t="s">
        <v>204</v>
      </c>
      <c r="N20" t="s">
        <v>194</v>
      </c>
      <c r="O20">
        <v>38782</v>
      </c>
      <c r="P20" t="s">
        <v>205</v>
      </c>
      <c r="Q20">
        <v>36830</v>
      </c>
      <c r="R20">
        <v>36955</v>
      </c>
      <c r="S20">
        <v>15</v>
      </c>
      <c r="T20">
        <v>36956</v>
      </c>
      <c r="AG20">
        <v>658881</v>
      </c>
      <c r="AH20">
        <v>1627507</v>
      </c>
      <c r="AI20" t="s">
        <v>664</v>
      </c>
      <c r="AJ20">
        <v>1622279</v>
      </c>
      <c r="AK20" t="s">
        <v>29</v>
      </c>
      <c r="AL20" t="s">
        <v>484</v>
      </c>
      <c r="AM20" t="s">
        <v>474</v>
      </c>
      <c r="AN20">
        <v>47.4</v>
      </c>
      <c r="AO20">
        <v>45.927999999999997</v>
      </c>
    </row>
    <row r="21" spans="2:41" x14ac:dyDescent="0.2">
      <c r="B21" s="1">
        <v>9</v>
      </c>
      <c r="C21" s="1" t="s">
        <v>0</v>
      </c>
      <c r="D21" s="1" t="s">
        <v>33</v>
      </c>
      <c r="AK21" s="1" t="s">
        <v>110</v>
      </c>
      <c r="AL21" s="1" t="s">
        <v>473</v>
      </c>
      <c r="AM21" s="1" t="s">
        <v>472</v>
      </c>
      <c r="AN21" s="1">
        <v>12</v>
      </c>
      <c r="AO21">
        <v>11.808</v>
      </c>
    </row>
    <row r="22" spans="2:41" x14ac:dyDescent="0.2">
      <c r="B22" s="1"/>
      <c r="C22" s="1"/>
      <c r="D22" s="1"/>
      <c r="E22">
        <v>15</v>
      </c>
      <c r="F22">
        <v>809810</v>
      </c>
      <c r="G22">
        <v>1671178</v>
      </c>
      <c r="H22" t="s">
        <v>161</v>
      </c>
      <c r="I22" t="s">
        <v>162</v>
      </c>
      <c r="J22" t="s">
        <v>163</v>
      </c>
      <c r="K22">
        <v>23277000</v>
      </c>
      <c r="L22" t="s">
        <v>164</v>
      </c>
      <c r="M22" t="s">
        <v>195</v>
      </c>
      <c r="N22" t="s">
        <v>195</v>
      </c>
      <c r="O22">
        <v>37438</v>
      </c>
      <c r="P22" t="s">
        <v>165</v>
      </c>
      <c r="Q22">
        <v>36845</v>
      </c>
      <c r="R22" t="s">
        <v>194</v>
      </c>
      <c r="S22">
        <v>45</v>
      </c>
      <c r="T22">
        <v>36873</v>
      </c>
      <c r="AG22" t="s">
        <v>681</v>
      </c>
      <c r="AH22">
        <v>1670056</v>
      </c>
      <c r="AI22" t="s">
        <v>682</v>
      </c>
      <c r="AJ22">
        <v>1672011</v>
      </c>
      <c r="AK22" s="1"/>
      <c r="AL22" s="1"/>
      <c r="AM22" s="1"/>
      <c r="AN22" s="1"/>
      <c r="AO22">
        <v>3.4209999999999998</v>
      </c>
    </row>
    <row r="23" spans="2:41" x14ac:dyDescent="0.2">
      <c r="B23">
        <v>10</v>
      </c>
      <c r="C23" t="s">
        <v>48</v>
      </c>
      <c r="D23" t="s">
        <v>36</v>
      </c>
      <c r="E23">
        <v>15</v>
      </c>
      <c r="F23">
        <v>768806</v>
      </c>
      <c r="G23">
        <v>1633401</v>
      </c>
      <c r="H23" t="s">
        <v>161</v>
      </c>
      <c r="I23" t="s">
        <v>196</v>
      </c>
      <c r="J23" t="s">
        <v>197</v>
      </c>
      <c r="K23">
        <v>24210400</v>
      </c>
      <c r="L23" t="s">
        <v>198</v>
      </c>
      <c r="M23" t="s">
        <v>199</v>
      </c>
      <c r="N23" t="s">
        <v>194</v>
      </c>
      <c r="O23">
        <v>37377</v>
      </c>
      <c r="P23" t="s">
        <v>200</v>
      </c>
      <c r="Q23">
        <v>37019</v>
      </c>
      <c r="R23">
        <v>37099</v>
      </c>
      <c r="S23">
        <v>70</v>
      </c>
      <c r="T23">
        <v>37107</v>
      </c>
      <c r="AG23">
        <v>769274</v>
      </c>
      <c r="AH23">
        <v>1632533</v>
      </c>
      <c r="AI23">
        <v>769605</v>
      </c>
      <c r="AJ23">
        <v>1638369</v>
      </c>
      <c r="AK23" t="s">
        <v>28</v>
      </c>
      <c r="AL23" t="s">
        <v>483</v>
      </c>
      <c r="AM23" t="s">
        <v>482</v>
      </c>
      <c r="AN23">
        <v>42</v>
      </c>
      <c r="AO23">
        <v>41.219000000000001</v>
      </c>
    </row>
    <row r="24" spans="2:41" x14ac:dyDescent="0.2">
      <c r="B24">
        <v>11</v>
      </c>
      <c r="C24" t="s">
        <v>40</v>
      </c>
      <c r="D24" t="s">
        <v>115</v>
      </c>
      <c r="E24">
        <v>15</v>
      </c>
      <c r="F24">
        <v>656087</v>
      </c>
      <c r="G24">
        <v>1622285</v>
      </c>
      <c r="H24" t="s">
        <v>161</v>
      </c>
      <c r="I24" t="s">
        <v>216</v>
      </c>
      <c r="J24" t="s">
        <v>217</v>
      </c>
      <c r="K24">
        <v>23816777</v>
      </c>
      <c r="L24" t="s">
        <v>218</v>
      </c>
      <c r="M24" t="s">
        <v>219</v>
      </c>
      <c r="N24">
        <v>38483</v>
      </c>
      <c r="O24">
        <v>39883</v>
      </c>
      <c r="P24" t="s">
        <v>220</v>
      </c>
      <c r="Q24">
        <v>37993</v>
      </c>
      <c r="R24">
        <v>38000</v>
      </c>
      <c r="S24">
        <v>35</v>
      </c>
      <c r="T24">
        <v>38057</v>
      </c>
      <c r="U24" t="s">
        <v>708</v>
      </c>
      <c r="V24" t="s">
        <v>221</v>
      </c>
      <c r="W24" t="s">
        <v>222</v>
      </c>
      <c r="X24" t="s">
        <v>451</v>
      </c>
      <c r="Y24" t="s">
        <v>223</v>
      </c>
      <c r="Z24" t="s">
        <v>452</v>
      </c>
      <c r="AG24" t="s">
        <v>656</v>
      </c>
      <c r="AH24" t="s">
        <v>657</v>
      </c>
      <c r="AI24" t="s">
        <v>656</v>
      </c>
      <c r="AJ24" t="s">
        <v>658</v>
      </c>
      <c r="AK24" t="s">
        <v>66</v>
      </c>
      <c r="AL24" t="s">
        <v>489</v>
      </c>
      <c r="AM24" t="s">
        <v>474</v>
      </c>
      <c r="AN24">
        <v>26</v>
      </c>
      <c r="AO24">
        <v>25.309000000000001</v>
      </c>
    </row>
    <row r="25" spans="2:41" x14ac:dyDescent="0.2">
      <c r="B25">
        <v>12</v>
      </c>
      <c r="C25" t="s">
        <v>47</v>
      </c>
      <c r="D25" t="s">
        <v>34</v>
      </c>
      <c r="E25">
        <v>15</v>
      </c>
      <c r="F25">
        <v>803183</v>
      </c>
      <c r="G25">
        <v>1715316</v>
      </c>
      <c r="H25" t="s">
        <v>161</v>
      </c>
      <c r="I25" t="s">
        <v>181</v>
      </c>
      <c r="J25" t="s">
        <v>192</v>
      </c>
      <c r="K25">
        <v>23283500</v>
      </c>
      <c r="L25" t="s">
        <v>183</v>
      </c>
      <c r="M25" t="s">
        <v>193</v>
      </c>
      <c r="N25" t="s">
        <v>194</v>
      </c>
      <c r="O25">
        <v>38018</v>
      </c>
      <c r="P25" t="s">
        <v>450</v>
      </c>
      <c r="Q25">
        <v>38050</v>
      </c>
      <c r="R25">
        <v>38051</v>
      </c>
      <c r="S25">
        <v>17</v>
      </c>
      <c r="T25">
        <v>38054</v>
      </c>
      <c r="AI25" t="s">
        <v>665</v>
      </c>
      <c r="AJ25" t="s">
        <v>666</v>
      </c>
      <c r="AK25" t="s">
        <v>27</v>
      </c>
      <c r="AL25" t="s">
        <v>481</v>
      </c>
      <c r="AM25" t="s">
        <v>479</v>
      </c>
      <c r="AN25">
        <v>68.099999999999994</v>
      </c>
      <c r="AO25">
        <v>65.159099999999995</v>
      </c>
    </row>
    <row r="26" spans="2:41" x14ac:dyDescent="0.2">
      <c r="B26">
        <v>13</v>
      </c>
      <c r="C26" t="s">
        <v>59</v>
      </c>
      <c r="D26" t="s">
        <v>83</v>
      </c>
      <c r="E26">
        <v>15</v>
      </c>
      <c r="F26">
        <v>656420</v>
      </c>
      <c r="G26">
        <v>1622587</v>
      </c>
      <c r="H26" t="s">
        <v>161</v>
      </c>
      <c r="I26" t="s">
        <v>162</v>
      </c>
      <c r="J26" t="s">
        <v>163</v>
      </c>
      <c r="K26">
        <v>23277000</v>
      </c>
      <c r="L26" t="s">
        <v>164</v>
      </c>
      <c r="M26" t="s">
        <v>166</v>
      </c>
      <c r="N26">
        <v>39433</v>
      </c>
      <c r="O26">
        <v>41077</v>
      </c>
      <c r="P26" t="s">
        <v>167</v>
      </c>
      <c r="Q26">
        <v>38146</v>
      </c>
      <c r="R26">
        <v>38313</v>
      </c>
      <c r="S26">
        <v>107</v>
      </c>
      <c r="T26">
        <v>38338</v>
      </c>
      <c r="U26" t="s">
        <v>168</v>
      </c>
      <c r="V26">
        <v>38475</v>
      </c>
      <c r="W26">
        <v>38504</v>
      </c>
      <c r="X26" t="s">
        <v>160</v>
      </c>
      <c r="Y26">
        <v>143</v>
      </c>
      <c r="Z26">
        <v>38525</v>
      </c>
      <c r="AG26" t="s">
        <v>677</v>
      </c>
      <c r="AH26" t="s">
        <v>678</v>
      </c>
      <c r="AI26" t="s">
        <v>679</v>
      </c>
      <c r="AJ26" t="s">
        <v>680</v>
      </c>
      <c r="AK26" t="s">
        <v>25</v>
      </c>
      <c r="AL26" t="s">
        <v>475</v>
      </c>
      <c r="AM26" t="s">
        <v>474</v>
      </c>
      <c r="AN26">
        <v>13</v>
      </c>
      <c r="AO26">
        <v>13.042</v>
      </c>
    </row>
    <row r="27" spans="2:41" x14ac:dyDescent="0.2">
      <c r="B27">
        <v>14</v>
      </c>
      <c r="C27" t="s">
        <v>10</v>
      </c>
      <c r="D27" t="s">
        <v>87</v>
      </c>
      <c r="E27">
        <v>15</v>
      </c>
      <c r="F27">
        <v>703992</v>
      </c>
      <c r="G27">
        <v>1733185</v>
      </c>
      <c r="H27" t="s">
        <v>161</v>
      </c>
      <c r="I27" t="s">
        <v>210</v>
      </c>
      <c r="J27" t="s">
        <v>211</v>
      </c>
      <c r="K27" t="s">
        <v>212</v>
      </c>
      <c r="L27" t="s">
        <v>213</v>
      </c>
      <c r="M27" t="s">
        <v>214</v>
      </c>
      <c r="N27">
        <v>40049</v>
      </c>
      <c r="O27">
        <v>41237</v>
      </c>
      <c r="P27" t="s">
        <v>215</v>
      </c>
      <c r="Q27">
        <v>38811</v>
      </c>
      <c r="R27">
        <v>38930</v>
      </c>
      <c r="S27">
        <v>38</v>
      </c>
      <c r="T27">
        <v>38953</v>
      </c>
      <c r="AG27" t="s">
        <v>659</v>
      </c>
      <c r="AH27" t="s">
        <v>660</v>
      </c>
      <c r="AI27" t="s">
        <v>661</v>
      </c>
      <c r="AJ27" t="s">
        <v>662</v>
      </c>
      <c r="AK27" t="s">
        <v>20</v>
      </c>
      <c r="AL27" t="s">
        <v>488</v>
      </c>
      <c r="AM27" t="s">
        <v>487</v>
      </c>
      <c r="AN27">
        <v>94</v>
      </c>
      <c r="AO27">
        <v>98.007999999999996</v>
      </c>
    </row>
    <row r="28" spans="2:41" x14ac:dyDescent="0.2">
      <c r="B28">
        <v>15</v>
      </c>
      <c r="C28" t="s">
        <v>35</v>
      </c>
      <c r="D28" t="s">
        <v>89</v>
      </c>
      <c r="E28">
        <v>15</v>
      </c>
      <c r="F28">
        <v>720216</v>
      </c>
      <c r="G28">
        <v>1710102</v>
      </c>
      <c r="H28" t="s">
        <v>161</v>
      </c>
      <c r="I28" t="s">
        <v>242</v>
      </c>
      <c r="J28" t="s">
        <v>243</v>
      </c>
      <c r="K28" t="s">
        <v>244</v>
      </c>
      <c r="L28" t="s">
        <v>164</v>
      </c>
      <c r="M28" t="s">
        <v>245</v>
      </c>
      <c r="N28">
        <v>40190</v>
      </c>
      <c r="O28">
        <v>41437</v>
      </c>
      <c r="P28" t="s">
        <v>246</v>
      </c>
      <c r="Q28">
        <v>39105</v>
      </c>
      <c r="R28">
        <v>39122</v>
      </c>
      <c r="S28">
        <v>19</v>
      </c>
      <c r="T28">
        <v>39153</v>
      </c>
      <c r="U28" t="s">
        <v>247</v>
      </c>
      <c r="V28">
        <v>40029</v>
      </c>
      <c r="W28">
        <v>40057</v>
      </c>
      <c r="X28" t="s">
        <v>248</v>
      </c>
      <c r="Y28">
        <v>2</v>
      </c>
      <c r="Z28">
        <v>40098</v>
      </c>
      <c r="AG28" t="s">
        <v>646</v>
      </c>
      <c r="AH28" t="s">
        <v>647</v>
      </c>
      <c r="AI28" t="s">
        <v>674</v>
      </c>
      <c r="AJ28">
        <v>1714390</v>
      </c>
      <c r="AK28" t="s">
        <v>738</v>
      </c>
      <c r="AL28" t="s">
        <v>494</v>
      </c>
      <c r="AM28" t="s">
        <v>487</v>
      </c>
      <c r="AN28">
        <v>85</v>
      </c>
      <c r="AO28">
        <v>88.191999999999993</v>
      </c>
    </row>
    <row r="29" spans="2:41" x14ac:dyDescent="0.2">
      <c r="B29">
        <v>16</v>
      </c>
      <c r="C29" t="s">
        <v>31</v>
      </c>
      <c r="D29" t="s">
        <v>85</v>
      </c>
      <c r="E29">
        <v>16</v>
      </c>
      <c r="F29">
        <v>314803</v>
      </c>
      <c r="G29">
        <v>1699409</v>
      </c>
      <c r="H29" t="s">
        <v>161</v>
      </c>
      <c r="I29" t="s">
        <v>150</v>
      </c>
      <c r="J29" t="s">
        <v>151</v>
      </c>
      <c r="K29">
        <v>24210400</v>
      </c>
      <c r="L29" t="s">
        <v>152</v>
      </c>
      <c r="M29" t="s">
        <v>448</v>
      </c>
      <c r="N29" t="s">
        <v>153</v>
      </c>
      <c r="O29">
        <v>34824</v>
      </c>
      <c r="P29" t="s">
        <v>154</v>
      </c>
      <c r="Q29">
        <v>39107</v>
      </c>
      <c r="R29">
        <v>39122</v>
      </c>
      <c r="S29">
        <v>96</v>
      </c>
      <c r="T29">
        <v>39156</v>
      </c>
      <c r="U29" t="s">
        <v>157</v>
      </c>
      <c r="V29">
        <v>39296</v>
      </c>
      <c r="W29">
        <v>39315</v>
      </c>
      <c r="X29" t="s">
        <v>160</v>
      </c>
      <c r="Y29">
        <v>36</v>
      </c>
      <c r="Z29">
        <v>39344</v>
      </c>
      <c r="AK29" t="s">
        <v>462</v>
      </c>
      <c r="AL29" t="s">
        <v>471</v>
      </c>
      <c r="AM29" t="s">
        <v>470</v>
      </c>
      <c r="AN29">
        <v>10</v>
      </c>
      <c r="AO29">
        <v>10.31</v>
      </c>
    </row>
    <row r="30" spans="2:41" x14ac:dyDescent="0.2">
      <c r="B30">
        <v>17</v>
      </c>
      <c r="C30" t="s">
        <v>38</v>
      </c>
      <c r="D30" t="s">
        <v>39</v>
      </c>
      <c r="E30">
        <v>15</v>
      </c>
      <c r="F30">
        <v>773655</v>
      </c>
      <c r="G30">
        <v>1584262</v>
      </c>
      <c r="H30" t="s">
        <v>161</v>
      </c>
      <c r="I30" t="s">
        <v>206</v>
      </c>
      <c r="J30" t="s">
        <v>207</v>
      </c>
      <c r="K30">
        <v>23834343</v>
      </c>
      <c r="L30" t="s">
        <v>208</v>
      </c>
      <c r="M30" t="s">
        <v>194</v>
      </c>
      <c r="N30" t="s">
        <v>194</v>
      </c>
      <c r="O30">
        <v>34921</v>
      </c>
      <c r="P30" t="s">
        <v>209</v>
      </c>
      <c r="Q30">
        <v>39552</v>
      </c>
      <c r="R30">
        <v>39555</v>
      </c>
      <c r="S30">
        <v>49</v>
      </c>
      <c r="T30">
        <v>39580</v>
      </c>
      <c r="AG30" t="s">
        <v>663</v>
      </c>
      <c r="AH30">
        <v>1584224</v>
      </c>
      <c r="AI30">
        <v>768247</v>
      </c>
      <c r="AJ30">
        <v>1583512</v>
      </c>
      <c r="AK30" t="s">
        <v>109</v>
      </c>
      <c r="AL30" t="s">
        <v>486</v>
      </c>
      <c r="AM30" t="s">
        <v>485</v>
      </c>
      <c r="AN30">
        <v>12.17</v>
      </c>
      <c r="AO30">
        <v>9.9179999999999993</v>
      </c>
    </row>
    <row r="31" spans="2:41" x14ac:dyDescent="0.2">
      <c r="B31" s="1">
        <v>18</v>
      </c>
      <c r="C31" s="1" t="s">
        <v>32</v>
      </c>
      <c r="D31" s="1" t="s">
        <v>54</v>
      </c>
      <c r="AK31" s="1" t="s">
        <v>26</v>
      </c>
      <c r="AL31" s="1" t="s">
        <v>476</v>
      </c>
      <c r="AM31" s="1" t="s">
        <v>474</v>
      </c>
      <c r="AN31" s="1">
        <v>9.3000000000000007</v>
      </c>
      <c r="AO31">
        <v>2.1</v>
      </c>
    </row>
    <row r="32" spans="2:41" x14ac:dyDescent="0.2">
      <c r="B32" s="1"/>
      <c r="C32" s="1"/>
      <c r="D32" s="1"/>
      <c r="E32">
        <v>15</v>
      </c>
      <c r="F32">
        <v>666374</v>
      </c>
      <c r="G32">
        <v>1638941</v>
      </c>
      <c r="H32" t="s">
        <v>161</v>
      </c>
      <c r="I32" t="s">
        <v>169</v>
      </c>
      <c r="J32" t="s">
        <v>170</v>
      </c>
      <c r="K32">
        <v>66336550</v>
      </c>
      <c r="L32" t="s">
        <v>171</v>
      </c>
      <c r="M32" t="s">
        <v>172</v>
      </c>
      <c r="N32">
        <v>40913</v>
      </c>
      <c r="O32">
        <v>42556</v>
      </c>
      <c r="P32" t="s">
        <v>173</v>
      </c>
      <c r="Q32" t="s">
        <v>174</v>
      </c>
      <c r="R32" t="s">
        <v>175</v>
      </c>
      <c r="S32">
        <v>1</v>
      </c>
      <c r="T32">
        <v>39818</v>
      </c>
      <c r="AG32" t="s">
        <v>675</v>
      </c>
      <c r="AH32">
        <v>1638934</v>
      </c>
      <c r="AI32" t="s">
        <v>676</v>
      </c>
      <c r="AJ32">
        <v>1636428</v>
      </c>
      <c r="AK32" s="1"/>
      <c r="AL32" s="1"/>
      <c r="AM32" s="1"/>
      <c r="AN32" s="1"/>
      <c r="AO32">
        <v>2.85</v>
      </c>
    </row>
    <row r="33" spans="2:41" x14ac:dyDescent="0.2">
      <c r="B33">
        <v>19</v>
      </c>
      <c r="C33" t="s">
        <v>70</v>
      </c>
      <c r="D33" t="s">
        <v>88</v>
      </c>
      <c r="E33">
        <v>15</v>
      </c>
      <c r="F33">
        <v>675948</v>
      </c>
      <c r="G33">
        <v>1607509</v>
      </c>
      <c r="H33" t="s">
        <v>161</v>
      </c>
      <c r="I33" t="s">
        <v>249</v>
      </c>
      <c r="J33" t="s">
        <v>250</v>
      </c>
      <c r="K33" t="s">
        <v>251</v>
      </c>
      <c r="L33" t="s">
        <v>252</v>
      </c>
      <c r="M33" t="s">
        <v>253</v>
      </c>
      <c r="N33">
        <v>39847</v>
      </c>
      <c r="O33">
        <v>40804</v>
      </c>
      <c r="P33" t="s">
        <v>254</v>
      </c>
      <c r="Q33">
        <v>39731</v>
      </c>
      <c r="R33">
        <v>39749</v>
      </c>
      <c r="S33">
        <v>96</v>
      </c>
      <c r="T33">
        <v>39785</v>
      </c>
      <c r="AG33" t="s">
        <v>640</v>
      </c>
      <c r="AH33" t="s">
        <v>641</v>
      </c>
      <c r="AI33" t="s">
        <v>638</v>
      </c>
      <c r="AJ33" t="s">
        <v>639</v>
      </c>
      <c r="AK33" t="s">
        <v>71</v>
      </c>
      <c r="AL33" t="s">
        <v>496</v>
      </c>
      <c r="AM33" t="s">
        <v>495</v>
      </c>
      <c r="AN33">
        <v>6.9</v>
      </c>
      <c r="AO33">
        <v>7.5220000000000002</v>
      </c>
    </row>
    <row r="34" spans="2:41" x14ac:dyDescent="0.2">
      <c r="B34">
        <v>20</v>
      </c>
      <c r="C34" t="s">
        <v>61</v>
      </c>
      <c r="D34" t="s">
        <v>91</v>
      </c>
      <c r="E34">
        <v>15</v>
      </c>
      <c r="F34">
        <v>758120</v>
      </c>
      <c r="G34">
        <v>1567988</v>
      </c>
      <c r="H34" t="s">
        <v>161</v>
      </c>
      <c r="I34" t="s">
        <v>271</v>
      </c>
      <c r="J34" t="s">
        <v>272</v>
      </c>
      <c r="K34" t="s">
        <v>273</v>
      </c>
      <c r="L34" t="s">
        <v>274</v>
      </c>
      <c r="M34" t="s">
        <v>275</v>
      </c>
      <c r="N34">
        <v>40266</v>
      </c>
      <c r="O34">
        <v>40937</v>
      </c>
      <c r="P34" t="s">
        <v>276</v>
      </c>
      <c r="Q34">
        <v>40028</v>
      </c>
      <c r="R34">
        <v>40045</v>
      </c>
      <c r="S34">
        <v>43</v>
      </c>
      <c r="T34">
        <v>40085</v>
      </c>
      <c r="AG34" t="s">
        <v>634</v>
      </c>
      <c r="AH34">
        <v>1569363</v>
      </c>
      <c r="AI34" t="s">
        <v>635</v>
      </c>
      <c r="AJ34">
        <v>1567802</v>
      </c>
      <c r="AK34" t="s">
        <v>463</v>
      </c>
      <c r="AL34" t="s">
        <v>493</v>
      </c>
      <c r="AM34" t="s">
        <v>491</v>
      </c>
      <c r="AN34">
        <v>7</v>
      </c>
      <c r="AO34">
        <v>9.157</v>
      </c>
    </row>
    <row r="35" spans="2:41" x14ac:dyDescent="0.2">
      <c r="B35" s="1">
        <v>21</v>
      </c>
      <c r="C35" s="1" t="s">
        <v>798</v>
      </c>
      <c r="D35" s="1" t="s">
        <v>90</v>
      </c>
      <c r="AK35" s="1" t="s">
        <v>455</v>
      </c>
      <c r="AL35" s="1" t="s">
        <v>500</v>
      </c>
      <c r="AM35" s="1" t="s">
        <v>499</v>
      </c>
      <c r="AN35" s="1">
        <v>40</v>
      </c>
      <c r="AO35">
        <v>3.2530000000000001</v>
      </c>
    </row>
    <row r="36" spans="2:41" x14ac:dyDescent="0.2">
      <c r="B36" s="1"/>
      <c r="C36" s="1"/>
      <c r="D36" s="1"/>
      <c r="AK36" s="1"/>
      <c r="AL36" s="1"/>
      <c r="AM36" s="1"/>
      <c r="AN36" s="1"/>
      <c r="AO36">
        <v>22.030999999999999</v>
      </c>
    </row>
    <row r="37" spans="2:41" x14ac:dyDescent="0.2">
      <c r="B37" s="1"/>
      <c r="C37" s="1"/>
      <c r="D37" s="1"/>
      <c r="AK37" s="1"/>
      <c r="AL37" s="1"/>
      <c r="AM37" s="1"/>
      <c r="AN37" s="1"/>
      <c r="AO37">
        <v>0.438</v>
      </c>
    </row>
    <row r="38" spans="2:41" x14ac:dyDescent="0.2">
      <c r="B38" s="1"/>
      <c r="C38" s="1"/>
      <c r="D38" s="1"/>
      <c r="E38">
        <v>15</v>
      </c>
      <c r="F38">
        <v>642962</v>
      </c>
      <c r="G38">
        <v>1626675</v>
      </c>
      <c r="H38" t="s">
        <v>161</v>
      </c>
      <c r="I38" t="s">
        <v>262</v>
      </c>
      <c r="J38" t="s">
        <v>263</v>
      </c>
      <c r="K38" t="s">
        <v>264</v>
      </c>
      <c r="L38" t="s">
        <v>265</v>
      </c>
      <c r="M38" t="s">
        <v>266</v>
      </c>
      <c r="N38" t="s">
        <v>267</v>
      </c>
      <c r="O38" t="s">
        <v>268</v>
      </c>
      <c r="P38" t="s">
        <v>269</v>
      </c>
      <c r="Q38">
        <v>40161</v>
      </c>
      <c r="R38">
        <v>40168</v>
      </c>
      <c r="S38">
        <v>39</v>
      </c>
      <c r="T38">
        <v>0</v>
      </c>
      <c r="U38" t="s">
        <v>712</v>
      </c>
      <c r="V38" t="s">
        <v>713</v>
      </c>
      <c r="W38" t="s">
        <v>714</v>
      </c>
      <c r="X38" t="s">
        <v>270</v>
      </c>
      <c r="Y38" t="s">
        <v>715</v>
      </c>
      <c r="Z38" t="s">
        <v>716</v>
      </c>
      <c r="AK38" s="1"/>
      <c r="AL38" s="1"/>
      <c r="AM38" s="1"/>
      <c r="AN38" s="1"/>
      <c r="AO38">
        <v>12.885</v>
      </c>
    </row>
    <row r="39" spans="2:41" x14ac:dyDescent="0.2">
      <c r="B39">
        <v>22</v>
      </c>
      <c r="C39" t="s">
        <v>2</v>
      </c>
      <c r="D39" t="s">
        <v>7</v>
      </c>
      <c r="E39">
        <v>16</v>
      </c>
      <c r="F39">
        <v>205712</v>
      </c>
      <c r="G39">
        <v>1706278</v>
      </c>
      <c r="H39" t="s">
        <v>161</v>
      </c>
      <c r="I39" t="s">
        <v>256</v>
      </c>
      <c r="J39" t="s">
        <v>255</v>
      </c>
      <c r="K39" t="s">
        <v>257</v>
      </c>
      <c r="L39" t="s">
        <v>258</v>
      </c>
      <c r="M39" t="s">
        <v>259</v>
      </c>
      <c r="N39">
        <v>40481</v>
      </c>
      <c r="O39">
        <v>40888</v>
      </c>
      <c r="P39" t="s">
        <v>260</v>
      </c>
      <c r="Q39">
        <v>40403</v>
      </c>
      <c r="R39">
        <v>40414</v>
      </c>
      <c r="S39">
        <v>83</v>
      </c>
      <c r="T39">
        <v>40451</v>
      </c>
      <c r="U39" t="s">
        <v>719</v>
      </c>
      <c r="V39">
        <v>40644</v>
      </c>
      <c r="W39">
        <v>40689</v>
      </c>
      <c r="Y39">
        <v>44</v>
      </c>
      <c r="Z39">
        <v>40700</v>
      </c>
      <c r="AG39" t="s">
        <v>626</v>
      </c>
      <c r="AH39">
        <v>1707428</v>
      </c>
      <c r="AI39" t="s">
        <v>627</v>
      </c>
      <c r="AJ39">
        <v>1708380</v>
      </c>
      <c r="AK39" t="s">
        <v>30</v>
      </c>
      <c r="AL39" t="s">
        <v>497</v>
      </c>
      <c r="AM39" t="s">
        <v>479</v>
      </c>
      <c r="AN39">
        <v>10</v>
      </c>
      <c r="AO39">
        <v>9.6530000000000005</v>
      </c>
    </row>
    <row r="40" spans="2:41" x14ac:dyDescent="0.2">
      <c r="B40">
        <v>23</v>
      </c>
      <c r="C40" t="s">
        <v>79</v>
      </c>
      <c r="D40" t="s">
        <v>101</v>
      </c>
      <c r="E40">
        <v>16</v>
      </c>
      <c r="F40">
        <v>209795</v>
      </c>
      <c r="G40">
        <v>1722042</v>
      </c>
      <c r="H40" t="s">
        <v>161</v>
      </c>
      <c r="I40" t="s">
        <v>317</v>
      </c>
      <c r="J40" t="s">
        <v>318</v>
      </c>
      <c r="K40" t="s">
        <v>392</v>
      </c>
      <c r="L40" t="s">
        <v>320</v>
      </c>
      <c r="M40" t="s">
        <v>393</v>
      </c>
      <c r="N40">
        <v>41721</v>
      </c>
      <c r="O40">
        <v>42817</v>
      </c>
      <c r="P40" t="s">
        <v>394</v>
      </c>
      <c r="Q40">
        <v>41493</v>
      </c>
      <c r="R40">
        <v>41515</v>
      </c>
      <c r="S40">
        <v>2</v>
      </c>
      <c r="T40">
        <v>41540</v>
      </c>
      <c r="AG40">
        <v>207269.91</v>
      </c>
      <c r="AH40">
        <v>1725434.29</v>
      </c>
      <c r="AI40">
        <v>209479.71</v>
      </c>
      <c r="AJ40">
        <v>1721952.33</v>
      </c>
      <c r="AK40" t="s">
        <v>136</v>
      </c>
      <c r="AL40" t="s">
        <v>513</v>
      </c>
      <c r="AM40" t="s">
        <v>512</v>
      </c>
      <c r="AN40">
        <v>25.5</v>
      </c>
      <c r="AO40">
        <v>23.702000000000002</v>
      </c>
    </row>
    <row r="41" spans="2:41" x14ac:dyDescent="0.2">
      <c r="B41" s="1">
        <v>24</v>
      </c>
      <c r="C41" s="1" t="s">
        <v>737</v>
      </c>
      <c r="D41" s="1" t="s">
        <v>72</v>
      </c>
      <c r="E41">
        <v>15</v>
      </c>
      <c r="F41" s="1">
        <v>810746</v>
      </c>
      <c r="G41" s="1">
        <v>1717085</v>
      </c>
      <c r="H41" s="1" t="s">
        <v>161</v>
      </c>
      <c r="AK41" s="1" t="s">
        <v>536</v>
      </c>
      <c r="AL41" s="1" t="s">
        <v>501</v>
      </c>
      <c r="AM41" s="1" t="s">
        <v>479</v>
      </c>
      <c r="AN41">
        <v>120</v>
      </c>
      <c r="AO41">
        <v>107.197</v>
      </c>
    </row>
    <row r="42" spans="2:41" x14ac:dyDescent="0.2">
      <c r="B42" s="1"/>
      <c r="C42" s="1"/>
      <c r="D42" s="1"/>
      <c r="E42">
        <v>15</v>
      </c>
      <c r="F42" s="1"/>
      <c r="G42" s="1"/>
      <c r="H42" s="1"/>
      <c r="I42" t="s">
        <v>277</v>
      </c>
      <c r="J42" t="s">
        <v>192</v>
      </c>
      <c r="K42" t="s">
        <v>278</v>
      </c>
      <c r="L42" t="s">
        <v>279</v>
      </c>
      <c r="M42" t="s">
        <v>280</v>
      </c>
      <c r="N42">
        <v>40612</v>
      </c>
      <c r="O42">
        <v>42256</v>
      </c>
      <c r="P42" t="s">
        <v>281</v>
      </c>
      <c r="Q42">
        <v>39457</v>
      </c>
      <c r="R42">
        <v>39475</v>
      </c>
      <c r="S42">
        <v>26</v>
      </c>
      <c r="T42">
        <v>39517</v>
      </c>
      <c r="U42" t="s">
        <v>282</v>
      </c>
      <c r="V42">
        <v>41523</v>
      </c>
      <c r="W42">
        <v>41533</v>
      </c>
      <c r="X42" t="s">
        <v>283</v>
      </c>
      <c r="Y42">
        <v>8</v>
      </c>
      <c r="Z42">
        <v>41565</v>
      </c>
      <c r="AG42" t="s">
        <v>644</v>
      </c>
      <c r="AH42" t="s">
        <v>645</v>
      </c>
      <c r="AI42" t="s">
        <v>642</v>
      </c>
      <c r="AJ42" t="s">
        <v>643</v>
      </c>
      <c r="AK42" s="1"/>
      <c r="AL42" s="1"/>
      <c r="AM42" s="1"/>
      <c r="AN42">
        <v>66</v>
      </c>
      <c r="AO42">
        <v>67.016000000000005</v>
      </c>
    </row>
    <row r="43" spans="2:41" x14ac:dyDescent="0.2">
      <c r="B43">
        <v>25</v>
      </c>
      <c r="C43" t="s">
        <v>123</v>
      </c>
      <c r="D43" t="s">
        <v>125</v>
      </c>
      <c r="E43">
        <v>15</v>
      </c>
      <c r="F43">
        <v>634201</v>
      </c>
      <c r="G43">
        <v>1617334</v>
      </c>
      <c r="H43" t="s">
        <v>161</v>
      </c>
      <c r="I43" t="s">
        <v>435</v>
      </c>
      <c r="J43" t="s">
        <v>436</v>
      </c>
      <c r="K43" t="s">
        <v>437</v>
      </c>
      <c r="L43" t="s">
        <v>438</v>
      </c>
      <c r="M43" t="s">
        <v>439</v>
      </c>
      <c r="N43">
        <v>42317</v>
      </c>
      <c r="O43">
        <v>42133</v>
      </c>
      <c r="P43" t="s">
        <v>684</v>
      </c>
      <c r="Q43">
        <v>42229</v>
      </c>
      <c r="R43">
        <v>42243</v>
      </c>
      <c r="S43">
        <v>40</v>
      </c>
      <c r="T43">
        <v>42286</v>
      </c>
      <c r="AG43" t="s">
        <v>594</v>
      </c>
      <c r="AH43" t="s">
        <v>595</v>
      </c>
      <c r="AI43" t="s">
        <v>596</v>
      </c>
      <c r="AJ43" t="s">
        <v>597</v>
      </c>
      <c r="AK43" t="s">
        <v>124</v>
      </c>
      <c r="AL43" t="s">
        <v>531</v>
      </c>
      <c r="AM43" t="s">
        <v>474</v>
      </c>
      <c r="AN43">
        <v>9.6</v>
      </c>
      <c r="AO43">
        <v>9.4939999999999998</v>
      </c>
    </row>
    <row r="44" spans="2:41" x14ac:dyDescent="0.2">
      <c r="B44">
        <v>26</v>
      </c>
      <c r="C44" t="s">
        <v>108</v>
      </c>
      <c r="D44" t="s">
        <v>103</v>
      </c>
      <c r="E44">
        <v>15</v>
      </c>
      <c r="F44">
        <v>762251</v>
      </c>
      <c r="G44">
        <v>1762799</v>
      </c>
      <c r="H44" t="s">
        <v>161</v>
      </c>
      <c r="I44" t="s">
        <v>400</v>
      </c>
      <c r="J44" t="s">
        <v>401</v>
      </c>
      <c r="K44" t="s">
        <v>402</v>
      </c>
      <c r="L44" t="s">
        <v>403</v>
      </c>
      <c r="M44" t="s">
        <v>404</v>
      </c>
      <c r="N44">
        <v>41807</v>
      </c>
      <c r="O44">
        <v>42903</v>
      </c>
      <c r="P44" t="s">
        <v>405</v>
      </c>
      <c r="Q44">
        <v>41575</v>
      </c>
      <c r="R44">
        <v>41598</v>
      </c>
      <c r="S44">
        <v>20</v>
      </c>
      <c r="T44">
        <v>41624</v>
      </c>
      <c r="AG44">
        <v>760564.29</v>
      </c>
      <c r="AH44">
        <v>1761902.95</v>
      </c>
      <c r="AI44">
        <v>762158.28</v>
      </c>
      <c r="AJ44">
        <v>1762818.96</v>
      </c>
      <c r="AK44" t="s">
        <v>23</v>
      </c>
      <c r="AL44" t="s">
        <v>514</v>
      </c>
      <c r="AM44" t="s">
        <v>479</v>
      </c>
      <c r="AN44">
        <v>10</v>
      </c>
      <c r="AO44">
        <v>5.0220000000000002</v>
      </c>
    </row>
    <row r="45" spans="2:41" x14ac:dyDescent="0.2">
      <c r="B45">
        <v>27</v>
      </c>
      <c r="C45" t="s">
        <v>42</v>
      </c>
      <c r="D45" t="s">
        <v>127</v>
      </c>
      <c r="E45">
        <v>15</v>
      </c>
      <c r="F45">
        <v>646608</v>
      </c>
      <c r="G45">
        <v>1616773</v>
      </c>
      <c r="H45" t="s">
        <v>161</v>
      </c>
      <c r="I45" t="s">
        <v>356</v>
      </c>
      <c r="J45" t="s">
        <v>357</v>
      </c>
      <c r="K45" t="s">
        <v>358</v>
      </c>
      <c r="L45" t="s">
        <v>359</v>
      </c>
      <c r="M45" t="s">
        <v>194</v>
      </c>
      <c r="N45">
        <v>41823</v>
      </c>
      <c r="O45">
        <v>42554</v>
      </c>
      <c r="P45" t="s">
        <v>360</v>
      </c>
      <c r="Q45">
        <v>40812</v>
      </c>
      <c r="R45">
        <v>40820</v>
      </c>
      <c r="S45">
        <v>21</v>
      </c>
      <c r="T45">
        <v>40865</v>
      </c>
      <c r="U45" t="s">
        <v>361</v>
      </c>
      <c r="V45" t="s">
        <v>362</v>
      </c>
      <c r="W45" t="s">
        <v>363</v>
      </c>
      <c r="X45" t="s">
        <v>366</v>
      </c>
      <c r="Y45" t="s">
        <v>364</v>
      </c>
      <c r="Z45" t="s">
        <v>365</v>
      </c>
      <c r="AK45" t="s">
        <v>759</v>
      </c>
      <c r="AL45" t="s">
        <v>508</v>
      </c>
      <c r="AM45" t="s">
        <v>507</v>
      </c>
      <c r="AN45">
        <v>14.2</v>
      </c>
      <c r="AO45">
        <v>13.667</v>
      </c>
    </row>
    <row r="46" spans="2:41" x14ac:dyDescent="0.2">
      <c r="B46">
        <v>28</v>
      </c>
      <c r="C46" t="s">
        <v>58</v>
      </c>
      <c r="D46" t="s">
        <v>81</v>
      </c>
      <c r="E46">
        <v>15</v>
      </c>
      <c r="F46">
        <v>810395</v>
      </c>
      <c r="G46">
        <v>1685336</v>
      </c>
      <c r="H46" t="s">
        <v>161</v>
      </c>
      <c r="I46" t="s">
        <v>387</v>
      </c>
      <c r="J46" t="s">
        <v>388</v>
      </c>
      <c r="K46">
        <v>23622897</v>
      </c>
      <c r="L46" t="s">
        <v>389</v>
      </c>
      <c r="M46" t="s">
        <v>390</v>
      </c>
      <c r="N46">
        <v>41648</v>
      </c>
      <c r="O46">
        <v>42378</v>
      </c>
      <c r="P46" t="s">
        <v>391</v>
      </c>
      <c r="Q46">
        <v>41416</v>
      </c>
      <c r="R46">
        <v>41432</v>
      </c>
      <c r="S46">
        <v>39</v>
      </c>
      <c r="T46">
        <v>41464</v>
      </c>
      <c r="AG46" t="s">
        <v>608</v>
      </c>
      <c r="AH46" t="s">
        <v>609</v>
      </c>
      <c r="AI46" t="s">
        <v>610</v>
      </c>
      <c r="AJ46" t="s">
        <v>611</v>
      </c>
      <c r="AK46" t="s">
        <v>44</v>
      </c>
      <c r="AL46" t="s">
        <v>498</v>
      </c>
      <c r="AM46" t="s">
        <v>472</v>
      </c>
      <c r="AN46">
        <v>8.36</v>
      </c>
      <c r="AO46">
        <v>8.5500000000000007</v>
      </c>
    </row>
    <row r="47" spans="2:41" x14ac:dyDescent="0.2">
      <c r="B47">
        <v>29</v>
      </c>
      <c r="C47" t="s">
        <v>114</v>
      </c>
      <c r="D47" t="s">
        <v>115</v>
      </c>
      <c r="E47">
        <v>15</v>
      </c>
      <c r="F47">
        <v>650888</v>
      </c>
      <c r="G47">
        <v>1617803</v>
      </c>
      <c r="H47" t="s">
        <v>161</v>
      </c>
      <c r="I47" t="s">
        <v>408</v>
      </c>
      <c r="J47" t="s">
        <v>409</v>
      </c>
      <c r="K47" t="s">
        <v>410</v>
      </c>
      <c r="L47" t="s">
        <v>411</v>
      </c>
      <c r="M47" t="s">
        <v>412</v>
      </c>
      <c r="N47">
        <v>42972</v>
      </c>
      <c r="O47">
        <v>44617</v>
      </c>
      <c r="P47" t="s">
        <v>413</v>
      </c>
      <c r="Q47">
        <v>41827</v>
      </c>
      <c r="R47">
        <v>41831</v>
      </c>
      <c r="S47">
        <v>12</v>
      </c>
      <c r="T47">
        <v>41876</v>
      </c>
      <c r="AG47" t="s">
        <v>602</v>
      </c>
      <c r="AH47" t="s">
        <v>603</v>
      </c>
      <c r="AI47" t="s">
        <v>604</v>
      </c>
      <c r="AJ47" t="s">
        <v>605</v>
      </c>
      <c r="AK47" t="s">
        <v>116</v>
      </c>
      <c r="AL47" t="s">
        <v>516</v>
      </c>
      <c r="AM47" t="s">
        <v>515</v>
      </c>
      <c r="AN47">
        <v>23</v>
      </c>
      <c r="AO47">
        <v>21.984999999999999</v>
      </c>
    </row>
    <row r="48" spans="2:41" x14ac:dyDescent="0.2">
      <c r="B48">
        <v>30</v>
      </c>
      <c r="C48" t="s">
        <v>543</v>
      </c>
      <c r="D48" t="s">
        <v>554</v>
      </c>
      <c r="E48">
        <v>16</v>
      </c>
      <c r="F48">
        <v>203399</v>
      </c>
      <c r="G48">
        <v>1703980</v>
      </c>
      <c r="H48" t="s">
        <v>161</v>
      </c>
      <c r="I48" t="s">
        <v>586</v>
      </c>
      <c r="J48" t="s">
        <v>587</v>
      </c>
      <c r="K48">
        <v>23138383</v>
      </c>
      <c r="L48" t="s">
        <v>581</v>
      </c>
      <c r="M48" t="s">
        <v>588</v>
      </c>
      <c r="P48" t="s">
        <v>683</v>
      </c>
      <c r="Q48">
        <v>42643</v>
      </c>
      <c r="R48">
        <v>42689</v>
      </c>
      <c r="S48">
        <v>11</v>
      </c>
      <c r="T48">
        <v>42723</v>
      </c>
      <c r="AK48" t="s">
        <v>556</v>
      </c>
      <c r="AL48" t="s">
        <v>497</v>
      </c>
      <c r="AM48" t="s">
        <v>479</v>
      </c>
      <c r="AN48">
        <v>16.3</v>
      </c>
      <c r="AO48">
        <v>16.135000000000002</v>
      </c>
    </row>
    <row r="49" spans="2:41" x14ac:dyDescent="0.2">
      <c r="B49">
        <v>31</v>
      </c>
      <c r="C49" t="s">
        <v>52</v>
      </c>
      <c r="D49" t="s">
        <v>92</v>
      </c>
      <c r="E49">
        <v>15</v>
      </c>
      <c r="F49">
        <v>613612</v>
      </c>
      <c r="G49">
        <v>1649625</v>
      </c>
      <c r="H49" t="s">
        <v>161</v>
      </c>
      <c r="I49" t="s">
        <v>290</v>
      </c>
      <c r="J49" t="s">
        <v>291</v>
      </c>
      <c r="K49">
        <v>24580500</v>
      </c>
      <c r="L49" t="s">
        <v>292</v>
      </c>
      <c r="M49" t="s">
        <v>293</v>
      </c>
      <c r="N49">
        <v>40061</v>
      </c>
      <c r="O49">
        <v>40791</v>
      </c>
      <c r="P49" t="s">
        <v>294</v>
      </c>
      <c r="Q49">
        <v>39574</v>
      </c>
      <c r="R49">
        <v>39653</v>
      </c>
      <c r="S49">
        <v>7</v>
      </c>
      <c r="T49">
        <v>39696</v>
      </c>
      <c r="AG49" t="s">
        <v>650</v>
      </c>
      <c r="AH49" t="s">
        <v>651</v>
      </c>
      <c r="AI49" t="s">
        <v>648</v>
      </c>
      <c r="AJ49" t="s">
        <v>649</v>
      </c>
      <c r="AK49" t="s">
        <v>569</v>
      </c>
      <c r="AL49" t="s">
        <v>504</v>
      </c>
      <c r="AM49" t="s">
        <v>502</v>
      </c>
      <c r="AN49">
        <v>4.2</v>
      </c>
      <c r="AO49">
        <v>4.4560000000000004</v>
      </c>
    </row>
    <row r="50" spans="2:41" x14ac:dyDescent="0.2">
      <c r="B50">
        <v>32</v>
      </c>
      <c r="C50" t="s">
        <v>541</v>
      </c>
      <c r="D50" t="s">
        <v>49</v>
      </c>
      <c r="E50">
        <v>15</v>
      </c>
      <c r="F50">
        <v>779075</v>
      </c>
      <c r="G50">
        <v>1709779</v>
      </c>
      <c r="H50" t="s">
        <v>161</v>
      </c>
      <c r="I50" t="s">
        <v>224</v>
      </c>
      <c r="J50" t="s">
        <v>225</v>
      </c>
      <c r="K50" t="s">
        <v>572</v>
      </c>
      <c r="L50" t="s">
        <v>227</v>
      </c>
      <c r="M50" t="s">
        <v>580</v>
      </c>
      <c r="N50" t="s">
        <v>195</v>
      </c>
      <c r="O50" t="s">
        <v>195</v>
      </c>
      <c r="P50" t="s">
        <v>694</v>
      </c>
      <c r="Q50">
        <v>42793</v>
      </c>
      <c r="R50">
        <v>42823</v>
      </c>
      <c r="S50">
        <v>8</v>
      </c>
      <c r="T50">
        <v>42940</v>
      </c>
      <c r="AG50" t="s">
        <v>690</v>
      </c>
      <c r="AH50" t="s">
        <v>691</v>
      </c>
      <c r="AI50" t="s">
        <v>692</v>
      </c>
      <c r="AJ50" t="s">
        <v>693</v>
      </c>
      <c r="AK50" t="s">
        <v>551</v>
      </c>
      <c r="AL50" t="s">
        <v>552</v>
      </c>
      <c r="AM50" t="s">
        <v>479</v>
      </c>
      <c r="AN50">
        <v>0.7</v>
      </c>
      <c r="AO50">
        <v>0.45600000000000002</v>
      </c>
    </row>
    <row r="51" spans="2:41" x14ac:dyDescent="0.2">
      <c r="B51">
        <v>33</v>
      </c>
      <c r="C51" t="s">
        <v>56</v>
      </c>
      <c r="D51" t="s">
        <v>100</v>
      </c>
      <c r="E51">
        <v>15</v>
      </c>
      <c r="F51">
        <v>705303</v>
      </c>
      <c r="G51">
        <v>1728001</v>
      </c>
      <c r="H51" t="s">
        <v>161</v>
      </c>
      <c r="I51" t="s">
        <v>381</v>
      </c>
      <c r="J51" t="s">
        <v>382</v>
      </c>
      <c r="K51" t="s">
        <v>383</v>
      </c>
      <c r="L51" t="s">
        <v>384</v>
      </c>
      <c r="M51" t="s">
        <v>385</v>
      </c>
      <c r="N51">
        <v>41801</v>
      </c>
      <c r="O51">
        <v>43019</v>
      </c>
      <c r="P51" t="s">
        <v>386</v>
      </c>
      <c r="Q51">
        <v>41183</v>
      </c>
      <c r="R51">
        <v>41197</v>
      </c>
      <c r="S51">
        <v>45</v>
      </c>
      <c r="T51">
        <v>41226</v>
      </c>
      <c r="AG51" t="s">
        <v>695</v>
      </c>
      <c r="AH51" t="s">
        <v>696</v>
      </c>
      <c r="AI51" t="s">
        <v>622</v>
      </c>
      <c r="AJ51" t="s">
        <v>623</v>
      </c>
      <c r="AK51" t="s">
        <v>22</v>
      </c>
      <c r="AL51" t="s">
        <v>511</v>
      </c>
      <c r="AM51" t="s">
        <v>487</v>
      </c>
      <c r="AN51">
        <v>75</v>
      </c>
      <c r="AO51">
        <v>58.993000000000002</v>
      </c>
    </row>
    <row r="52" spans="2:41" x14ac:dyDescent="0.2">
      <c r="B52">
        <v>34</v>
      </c>
      <c r="C52" t="s">
        <v>118</v>
      </c>
      <c r="D52" t="s">
        <v>133</v>
      </c>
      <c r="E52">
        <v>16</v>
      </c>
      <c r="F52">
        <v>209802</v>
      </c>
      <c r="G52">
        <v>1722027</v>
      </c>
      <c r="H52" t="s">
        <v>161</v>
      </c>
      <c r="I52" t="s">
        <v>420</v>
      </c>
      <c r="J52" t="s">
        <v>318</v>
      </c>
      <c r="K52">
        <v>24947400</v>
      </c>
      <c r="L52" t="s">
        <v>320</v>
      </c>
      <c r="M52" t="s">
        <v>421</v>
      </c>
      <c r="N52" t="s">
        <v>739</v>
      </c>
      <c r="O52" t="s">
        <v>195</v>
      </c>
      <c r="P52" t="s">
        <v>422</v>
      </c>
      <c r="Q52">
        <v>42047</v>
      </c>
      <c r="R52" t="s">
        <v>194</v>
      </c>
      <c r="S52">
        <v>14</v>
      </c>
      <c r="T52">
        <v>42102</v>
      </c>
      <c r="AG52" t="s">
        <v>598</v>
      </c>
      <c r="AH52" t="s">
        <v>599</v>
      </c>
      <c r="AI52" t="s">
        <v>600</v>
      </c>
      <c r="AJ52" t="s">
        <v>601</v>
      </c>
      <c r="AK52" t="s">
        <v>119</v>
      </c>
      <c r="AL52" t="s">
        <v>519</v>
      </c>
      <c r="AM52" t="s">
        <v>479</v>
      </c>
      <c r="AN52">
        <v>45</v>
      </c>
      <c r="AO52">
        <v>58.947000000000003</v>
      </c>
    </row>
    <row r="53" spans="2:41" x14ac:dyDescent="0.2">
      <c r="B53">
        <v>35</v>
      </c>
      <c r="C53" t="s">
        <v>747</v>
      </c>
      <c r="D53" t="s">
        <v>130</v>
      </c>
      <c r="E53">
        <v>15</v>
      </c>
      <c r="F53">
        <v>816104</v>
      </c>
      <c r="G53">
        <v>1710806</v>
      </c>
      <c r="H53" t="s">
        <v>746</v>
      </c>
      <c r="I53" t="s">
        <v>440</v>
      </c>
      <c r="J53" t="s">
        <v>441</v>
      </c>
      <c r="K53">
        <v>23283500</v>
      </c>
      <c r="L53" t="s">
        <v>442</v>
      </c>
      <c r="M53" t="s">
        <v>443</v>
      </c>
      <c r="N53" t="s">
        <v>670</v>
      </c>
      <c r="O53" t="s">
        <v>671</v>
      </c>
      <c r="P53" t="s">
        <v>672</v>
      </c>
      <c r="Q53">
        <v>42249</v>
      </c>
      <c r="R53">
        <v>42277</v>
      </c>
      <c r="S53">
        <v>7</v>
      </c>
      <c r="T53">
        <v>42321</v>
      </c>
      <c r="AK53" t="s">
        <v>132</v>
      </c>
      <c r="AL53" t="s">
        <v>530</v>
      </c>
      <c r="AM53" t="s">
        <v>479</v>
      </c>
      <c r="AN53">
        <v>65</v>
      </c>
      <c r="AO53">
        <v>51.234000000000002</v>
      </c>
    </row>
    <row r="54" spans="2:41" x14ac:dyDescent="0.2">
      <c r="B54">
        <v>36</v>
      </c>
      <c r="C54" t="s">
        <v>540</v>
      </c>
      <c r="D54" t="s">
        <v>49</v>
      </c>
      <c r="E54">
        <v>15</v>
      </c>
      <c r="F54">
        <v>747107</v>
      </c>
      <c r="G54">
        <v>1592218</v>
      </c>
      <c r="H54" t="s">
        <v>161</v>
      </c>
      <c r="I54" t="s">
        <v>224</v>
      </c>
      <c r="J54" t="s">
        <v>225</v>
      </c>
      <c r="K54" t="s">
        <v>572</v>
      </c>
      <c r="L54" t="s">
        <v>227</v>
      </c>
      <c r="M54" t="s">
        <v>573</v>
      </c>
      <c r="P54" t="s">
        <v>732</v>
      </c>
      <c r="Q54" t="s">
        <v>733</v>
      </c>
      <c r="R54" t="s">
        <v>734</v>
      </c>
      <c r="AK54" t="s">
        <v>550</v>
      </c>
      <c r="AL54" t="s">
        <v>570</v>
      </c>
      <c r="AM54" t="s">
        <v>748</v>
      </c>
      <c r="AN54">
        <v>5.76</v>
      </c>
      <c r="AO54">
        <v>4.2220000000000004</v>
      </c>
    </row>
    <row r="55" spans="2:41" x14ac:dyDescent="0.2">
      <c r="B55" s="1" t="s">
        <v>558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>
        <f>SUM(AN13:AN54)</f>
        <v>1478.12</v>
      </c>
      <c r="AO55">
        <f>SUM(AO13:AO54)</f>
        <v>1410.4470999999996</v>
      </c>
    </row>
    <row r="63" spans="2:41" x14ac:dyDescent="0.2">
      <c r="B63" s="1" t="s">
        <v>794</v>
      </c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</row>
    <row r="64" spans="2:41" x14ac:dyDescent="0.2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</row>
    <row r="65" spans="2:41" x14ac:dyDescent="0.2">
      <c r="B65" s="1" t="s">
        <v>53</v>
      </c>
      <c r="C65" s="1" t="s">
        <v>9</v>
      </c>
      <c r="D65" s="1" t="s">
        <v>13</v>
      </c>
      <c r="E65" s="1" t="s">
        <v>767</v>
      </c>
      <c r="F65" s="1"/>
      <c r="G65" s="1"/>
      <c r="H65" s="1" t="s">
        <v>139</v>
      </c>
      <c r="I65" s="1" t="s">
        <v>140</v>
      </c>
      <c r="J65" s="1" t="s">
        <v>141</v>
      </c>
      <c r="K65" s="1" t="s">
        <v>142</v>
      </c>
      <c r="L65" s="1" t="s">
        <v>143</v>
      </c>
      <c r="M65" s="1" t="s">
        <v>144</v>
      </c>
      <c r="N65" s="1" t="s">
        <v>145</v>
      </c>
      <c r="O65" s="1" t="s">
        <v>146</v>
      </c>
      <c r="P65" s="1" t="s">
        <v>155</v>
      </c>
      <c r="Q65" s="1"/>
      <c r="R65" s="1"/>
      <c r="S65" s="1" t="s">
        <v>159</v>
      </c>
      <c r="T65" s="1"/>
      <c r="U65" s="1" t="s">
        <v>156</v>
      </c>
      <c r="V65" s="1"/>
      <c r="W65" s="1"/>
      <c r="X65" s="1"/>
      <c r="Y65" s="1" t="s">
        <v>159</v>
      </c>
      <c r="Z65" s="1"/>
      <c r="AA65" s="1" t="s">
        <v>156</v>
      </c>
      <c r="AB65" s="1"/>
      <c r="AC65" s="1"/>
      <c r="AD65" s="1"/>
      <c r="AE65" s="1" t="s">
        <v>159</v>
      </c>
      <c r="AF65" s="1"/>
      <c r="AK65" s="1" t="s">
        <v>107</v>
      </c>
      <c r="AL65" s="1" t="s">
        <v>41</v>
      </c>
      <c r="AM65" s="1"/>
      <c r="AN65" s="1" t="s">
        <v>765</v>
      </c>
      <c r="AO65" s="1"/>
    </row>
    <row r="66" spans="2:41" x14ac:dyDescent="0.2">
      <c r="B66" s="1"/>
      <c r="C66" s="1"/>
      <c r="D66" s="1"/>
      <c r="F66" t="s">
        <v>768</v>
      </c>
      <c r="G66" t="s">
        <v>769</v>
      </c>
      <c r="H66" s="1"/>
      <c r="I66" s="1"/>
      <c r="J66" s="1"/>
      <c r="K66" s="1"/>
      <c r="L66" s="1"/>
      <c r="M66" s="1"/>
      <c r="N66" s="1"/>
      <c r="O66" s="1"/>
      <c r="P66" t="s">
        <v>147</v>
      </c>
      <c r="Q66" t="s">
        <v>148</v>
      </c>
      <c r="R66" t="s">
        <v>158</v>
      </c>
      <c r="S66" t="s">
        <v>147</v>
      </c>
      <c r="T66" t="s">
        <v>148</v>
      </c>
      <c r="U66" t="s">
        <v>147</v>
      </c>
      <c r="V66" t="s">
        <v>148</v>
      </c>
      <c r="W66" t="s">
        <v>158</v>
      </c>
      <c r="X66" t="s">
        <v>149</v>
      </c>
      <c r="Y66" t="s">
        <v>147</v>
      </c>
      <c r="Z66" t="s">
        <v>148</v>
      </c>
      <c r="AA66" t="s">
        <v>147</v>
      </c>
      <c r="AB66" t="s">
        <v>148</v>
      </c>
      <c r="AC66" t="s">
        <v>158</v>
      </c>
      <c r="AD66" t="s">
        <v>149</v>
      </c>
      <c r="AE66" t="s">
        <v>147</v>
      </c>
      <c r="AF66" t="s">
        <v>148</v>
      </c>
      <c r="AK66" s="1"/>
      <c r="AL66" t="s">
        <v>468</v>
      </c>
      <c r="AM66" t="s">
        <v>469</v>
      </c>
      <c r="AN66" s="1"/>
      <c r="AO66" s="1"/>
    </row>
    <row r="67" spans="2:41" x14ac:dyDescent="0.2">
      <c r="B67" s="1" t="s">
        <v>465</v>
      </c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</row>
    <row r="68" spans="2:41" x14ac:dyDescent="0.2">
      <c r="B68">
        <v>1</v>
      </c>
      <c r="C68" t="s">
        <v>120</v>
      </c>
      <c r="D68" t="s">
        <v>121</v>
      </c>
      <c r="E68">
        <v>15</v>
      </c>
      <c r="F68">
        <v>610600</v>
      </c>
      <c r="G68" t="s">
        <v>607</v>
      </c>
      <c r="H68" t="s">
        <v>261</v>
      </c>
      <c r="I68" t="s">
        <v>285</v>
      </c>
      <c r="J68" t="s">
        <v>286</v>
      </c>
      <c r="K68" t="s">
        <v>287</v>
      </c>
      <c r="L68" t="s">
        <v>288</v>
      </c>
      <c r="M68" t="s">
        <v>194</v>
      </c>
      <c r="N68">
        <v>40514</v>
      </c>
      <c r="O68">
        <v>41549</v>
      </c>
      <c r="P68" t="s">
        <v>456</v>
      </c>
      <c r="Q68">
        <v>38694</v>
      </c>
      <c r="R68">
        <v>38749</v>
      </c>
      <c r="S68">
        <v>22</v>
      </c>
      <c r="T68">
        <v>38989</v>
      </c>
      <c r="U68" t="s">
        <v>709</v>
      </c>
      <c r="V68" t="s">
        <v>710</v>
      </c>
      <c r="W68" t="s">
        <v>711</v>
      </c>
      <c r="X68" t="s">
        <v>289</v>
      </c>
      <c r="Y68">
        <v>32</v>
      </c>
      <c r="Z68">
        <v>39916</v>
      </c>
      <c r="AG68">
        <v>610600</v>
      </c>
      <c r="AH68" t="s">
        <v>606</v>
      </c>
      <c r="AI68">
        <v>610600</v>
      </c>
      <c r="AJ68" t="s">
        <v>607</v>
      </c>
      <c r="AK68" t="s">
        <v>703</v>
      </c>
      <c r="AL68" t="s">
        <v>503</v>
      </c>
      <c r="AM68" t="s">
        <v>502</v>
      </c>
      <c r="AN68">
        <v>44.19</v>
      </c>
    </row>
    <row r="69" spans="2:41" x14ac:dyDescent="0.2">
      <c r="B69">
        <v>2</v>
      </c>
      <c r="C69" t="s">
        <v>74</v>
      </c>
      <c r="D69" t="s">
        <v>94</v>
      </c>
      <c r="E69">
        <v>15</v>
      </c>
      <c r="F69" t="s">
        <v>775</v>
      </c>
      <c r="G69" t="s">
        <v>776</v>
      </c>
      <c r="H69" t="s">
        <v>261</v>
      </c>
      <c r="I69" t="s">
        <v>317</v>
      </c>
      <c r="J69" t="s">
        <v>318</v>
      </c>
      <c r="K69" t="s">
        <v>319</v>
      </c>
      <c r="L69" t="s">
        <v>320</v>
      </c>
      <c r="M69" t="s">
        <v>194</v>
      </c>
      <c r="N69">
        <v>41359</v>
      </c>
      <c r="O69">
        <v>42608</v>
      </c>
      <c r="P69" t="s">
        <v>321</v>
      </c>
      <c r="Q69">
        <v>40253</v>
      </c>
      <c r="R69">
        <v>40289</v>
      </c>
      <c r="S69">
        <v>11</v>
      </c>
      <c r="T69">
        <v>40324</v>
      </c>
      <c r="U69" t="s">
        <v>717</v>
      </c>
      <c r="V69">
        <v>42389</v>
      </c>
      <c r="W69">
        <v>42411</v>
      </c>
      <c r="Y69">
        <v>19</v>
      </c>
      <c r="Z69">
        <v>42447</v>
      </c>
      <c r="AK69" t="s">
        <v>75</v>
      </c>
      <c r="AL69" t="s">
        <v>522</v>
      </c>
      <c r="AM69" t="s">
        <v>521</v>
      </c>
      <c r="AN69">
        <v>40</v>
      </c>
    </row>
    <row r="70" spans="2:41" x14ac:dyDescent="0.2">
      <c r="B70">
        <v>3</v>
      </c>
      <c r="C70" t="s">
        <v>60</v>
      </c>
      <c r="D70" t="s">
        <v>93</v>
      </c>
      <c r="E70">
        <v>16</v>
      </c>
      <c r="F70" t="s">
        <v>636</v>
      </c>
      <c r="G70" t="s">
        <v>637</v>
      </c>
      <c r="H70" t="s">
        <v>261</v>
      </c>
      <c r="I70" t="s">
        <v>299</v>
      </c>
      <c r="J70" t="s">
        <v>300</v>
      </c>
      <c r="K70" t="s">
        <v>301</v>
      </c>
      <c r="L70" t="s">
        <v>302</v>
      </c>
      <c r="M70" t="s">
        <v>303</v>
      </c>
      <c r="N70">
        <v>41975</v>
      </c>
      <c r="O70">
        <v>42826</v>
      </c>
      <c r="P70" t="s">
        <v>304</v>
      </c>
      <c r="Q70">
        <v>40056</v>
      </c>
      <c r="R70">
        <v>40107</v>
      </c>
      <c r="S70">
        <v>34</v>
      </c>
      <c r="T70">
        <v>40149</v>
      </c>
      <c r="U70" t="s">
        <v>305</v>
      </c>
      <c r="V70" t="s">
        <v>306</v>
      </c>
      <c r="W70" t="s">
        <v>307</v>
      </c>
      <c r="X70" t="s">
        <v>310</v>
      </c>
      <c r="Y70" t="s">
        <v>308</v>
      </c>
      <c r="Z70" t="s">
        <v>309</v>
      </c>
      <c r="AG70" t="s">
        <v>697</v>
      </c>
      <c r="AH70" t="s">
        <v>698</v>
      </c>
      <c r="AI70" t="s">
        <v>636</v>
      </c>
      <c r="AJ70" t="s">
        <v>637</v>
      </c>
      <c r="AK70" t="s">
        <v>63</v>
      </c>
      <c r="AL70" t="s">
        <v>520</v>
      </c>
      <c r="AM70" t="s">
        <v>479</v>
      </c>
      <c r="AN70">
        <v>26</v>
      </c>
    </row>
    <row r="71" spans="2:41" x14ac:dyDescent="0.2">
      <c r="B71">
        <v>4</v>
      </c>
      <c r="C71" t="s">
        <v>799</v>
      </c>
      <c r="D71" t="s">
        <v>90</v>
      </c>
      <c r="E71">
        <v>15</v>
      </c>
      <c r="F71">
        <v>642962</v>
      </c>
      <c r="G71">
        <v>1626675</v>
      </c>
      <c r="H71" t="s">
        <v>261</v>
      </c>
      <c r="I71" t="s">
        <v>262</v>
      </c>
      <c r="J71" t="s">
        <v>263</v>
      </c>
      <c r="K71" t="s">
        <v>264</v>
      </c>
      <c r="L71" t="s">
        <v>265</v>
      </c>
      <c r="M71" t="s">
        <v>464</v>
      </c>
      <c r="P71" t="s">
        <v>269</v>
      </c>
      <c r="Q71">
        <v>40161</v>
      </c>
      <c r="R71">
        <v>42144</v>
      </c>
      <c r="S71">
        <v>39</v>
      </c>
      <c r="T71">
        <v>40169</v>
      </c>
      <c r="AK71" t="s">
        <v>122</v>
      </c>
      <c r="AL71" t="s">
        <v>489</v>
      </c>
      <c r="AM71" t="s">
        <v>474</v>
      </c>
      <c r="AN71">
        <v>12</v>
      </c>
    </row>
    <row r="72" spans="2:41" x14ac:dyDescent="0.2">
      <c r="B72">
        <v>5</v>
      </c>
      <c r="C72" t="s">
        <v>76</v>
      </c>
      <c r="D72" t="s">
        <v>6</v>
      </c>
      <c r="E72">
        <v>15</v>
      </c>
      <c r="F72" t="s">
        <v>632</v>
      </c>
      <c r="G72" t="s">
        <v>633</v>
      </c>
      <c r="H72" t="s">
        <v>261</v>
      </c>
      <c r="I72" t="s">
        <v>322</v>
      </c>
      <c r="J72" t="s">
        <v>323</v>
      </c>
      <c r="K72" t="s">
        <v>324</v>
      </c>
      <c r="L72" t="s">
        <v>325</v>
      </c>
      <c r="M72" t="s">
        <v>326</v>
      </c>
      <c r="N72">
        <v>41458</v>
      </c>
      <c r="O72">
        <v>42158</v>
      </c>
      <c r="P72" t="s">
        <v>327</v>
      </c>
      <c r="Q72">
        <v>40351</v>
      </c>
      <c r="R72">
        <v>40368</v>
      </c>
      <c r="S72">
        <v>29</v>
      </c>
      <c r="T72">
        <v>40403</v>
      </c>
      <c r="U72" t="s">
        <v>457</v>
      </c>
      <c r="V72" t="s">
        <v>458</v>
      </c>
      <c r="W72" t="s">
        <v>459</v>
      </c>
      <c r="X72" t="s">
        <v>329</v>
      </c>
      <c r="Y72" t="s">
        <v>328</v>
      </c>
      <c r="Z72" t="s">
        <v>460</v>
      </c>
      <c r="AG72" t="s">
        <v>630</v>
      </c>
      <c r="AH72" t="s">
        <v>631</v>
      </c>
      <c r="AI72" t="s">
        <v>632</v>
      </c>
      <c r="AJ72" t="s">
        <v>633</v>
      </c>
      <c r="AK72" t="s">
        <v>64</v>
      </c>
      <c r="AL72" t="s">
        <v>505</v>
      </c>
      <c r="AM72" t="s">
        <v>479</v>
      </c>
      <c r="AN72">
        <v>19.47</v>
      </c>
    </row>
    <row r="73" spans="2:41" x14ac:dyDescent="0.2">
      <c r="B73">
        <v>6</v>
      </c>
      <c r="C73" t="s">
        <v>3</v>
      </c>
      <c r="D73" t="s">
        <v>98</v>
      </c>
      <c r="E73">
        <v>15</v>
      </c>
      <c r="F73" t="s">
        <v>701</v>
      </c>
      <c r="G73" t="s">
        <v>702</v>
      </c>
      <c r="H73" t="s">
        <v>261</v>
      </c>
      <c r="I73" t="s">
        <v>349</v>
      </c>
      <c r="J73" t="s">
        <v>350</v>
      </c>
      <c r="K73" t="s">
        <v>351</v>
      </c>
      <c r="L73" t="s">
        <v>352</v>
      </c>
      <c r="M73" t="s">
        <v>353</v>
      </c>
      <c r="N73">
        <v>41735</v>
      </c>
      <c r="O73">
        <v>43561</v>
      </c>
      <c r="P73" t="s">
        <v>354</v>
      </c>
      <c r="Q73">
        <v>40597</v>
      </c>
      <c r="R73">
        <v>40653</v>
      </c>
      <c r="S73">
        <v>29</v>
      </c>
      <c r="T73">
        <v>40693</v>
      </c>
      <c r="U73" t="s">
        <v>720</v>
      </c>
      <c r="V73" t="s">
        <v>721</v>
      </c>
      <c r="W73" t="s">
        <v>355</v>
      </c>
      <c r="X73" t="s">
        <v>343</v>
      </c>
      <c r="Y73" t="s">
        <v>722</v>
      </c>
      <c r="Z73" t="s">
        <v>723</v>
      </c>
      <c r="AG73" t="s">
        <v>699</v>
      </c>
      <c r="AH73" t="s">
        <v>700</v>
      </c>
      <c r="AI73" t="s">
        <v>701</v>
      </c>
      <c r="AJ73" t="s">
        <v>702</v>
      </c>
      <c r="AK73" t="s">
        <v>21</v>
      </c>
      <c r="AL73" t="s">
        <v>506</v>
      </c>
      <c r="AM73" t="s">
        <v>502</v>
      </c>
      <c r="AN73">
        <v>15</v>
      </c>
    </row>
    <row r="74" spans="2:41" x14ac:dyDescent="0.2">
      <c r="B74">
        <v>7</v>
      </c>
      <c r="C74" t="s">
        <v>5</v>
      </c>
      <c r="D74" t="s">
        <v>99</v>
      </c>
      <c r="E74">
        <v>15</v>
      </c>
      <c r="F74">
        <v>672827</v>
      </c>
      <c r="G74">
        <v>1776233</v>
      </c>
      <c r="H74" t="s">
        <v>261</v>
      </c>
      <c r="I74" t="s">
        <v>370</v>
      </c>
      <c r="J74" t="s">
        <v>371</v>
      </c>
      <c r="K74" t="s">
        <v>372</v>
      </c>
      <c r="L74" t="s">
        <v>373</v>
      </c>
      <c r="M74" t="s">
        <v>374</v>
      </c>
      <c r="N74">
        <v>41989</v>
      </c>
      <c r="O74">
        <v>42720</v>
      </c>
      <c r="P74" t="s">
        <v>375</v>
      </c>
      <c r="Q74">
        <v>40890</v>
      </c>
      <c r="R74">
        <v>40897</v>
      </c>
      <c r="S74">
        <v>9</v>
      </c>
      <c r="T74">
        <v>40945</v>
      </c>
      <c r="U74" t="s">
        <v>724</v>
      </c>
      <c r="V74" t="s">
        <v>725</v>
      </c>
      <c r="W74" t="s">
        <v>726</v>
      </c>
      <c r="X74" t="s">
        <v>376</v>
      </c>
      <c r="Y74" t="s">
        <v>727</v>
      </c>
      <c r="Z74" t="s">
        <v>728</v>
      </c>
      <c r="AA74" t="s">
        <v>751</v>
      </c>
      <c r="AB74">
        <v>44214</v>
      </c>
      <c r="AC74">
        <v>44228</v>
      </c>
      <c r="AD74" t="s">
        <v>750</v>
      </c>
      <c r="AE74">
        <v>10</v>
      </c>
      <c r="AF74">
        <v>44270</v>
      </c>
      <c r="AG74" t="s">
        <v>616</v>
      </c>
      <c r="AH74" t="s">
        <v>617</v>
      </c>
      <c r="AI74">
        <v>672827</v>
      </c>
      <c r="AJ74">
        <v>1776233</v>
      </c>
      <c r="AK74" t="s">
        <v>461</v>
      </c>
      <c r="AL74" t="s">
        <v>510</v>
      </c>
      <c r="AM74" t="s">
        <v>509</v>
      </c>
      <c r="AN74">
        <v>20</v>
      </c>
    </row>
    <row r="75" spans="2:41" x14ac:dyDescent="0.2">
      <c r="B75">
        <v>8</v>
      </c>
      <c r="C75" t="s">
        <v>17</v>
      </c>
      <c r="D75" t="s">
        <v>102</v>
      </c>
      <c r="E75">
        <v>15</v>
      </c>
      <c r="F75">
        <v>672835</v>
      </c>
      <c r="G75">
        <v>1776181</v>
      </c>
      <c r="H75" t="s">
        <v>261</v>
      </c>
      <c r="I75" t="s">
        <v>395</v>
      </c>
      <c r="J75" t="s">
        <v>371</v>
      </c>
      <c r="K75" t="s">
        <v>396</v>
      </c>
      <c r="L75" t="s">
        <v>373</v>
      </c>
      <c r="M75" t="s">
        <v>397</v>
      </c>
      <c r="N75">
        <v>41723</v>
      </c>
      <c r="O75" t="s">
        <v>398</v>
      </c>
      <c r="P75" t="s">
        <v>399</v>
      </c>
      <c r="Q75">
        <v>41523</v>
      </c>
      <c r="R75">
        <v>41530</v>
      </c>
      <c r="S75">
        <v>22</v>
      </c>
      <c r="T75">
        <v>41572</v>
      </c>
      <c r="U75" t="s">
        <v>729</v>
      </c>
      <c r="V75" t="s">
        <v>730</v>
      </c>
      <c r="W75" t="s">
        <v>731</v>
      </c>
      <c r="Y75">
        <v>25</v>
      </c>
      <c r="Z75">
        <v>42662</v>
      </c>
      <c r="AA75" t="s">
        <v>749</v>
      </c>
      <c r="AB75">
        <v>44214</v>
      </c>
      <c r="AC75">
        <v>44228</v>
      </c>
      <c r="AD75" t="s">
        <v>750</v>
      </c>
      <c r="AE75">
        <v>12</v>
      </c>
      <c r="AF75">
        <v>44270</v>
      </c>
      <c r="AI75">
        <v>672835</v>
      </c>
      <c r="AJ75">
        <v>1776181</v>
      </c>
      <c r="AK75" t="s">
        <v>137</v>
      </c>
      <c r="AL75" t="s">
        <v>510</v>
      </c>
      <c r="AM75" t="s">
        <v>509</v>
      </c>
      <c r="AN75">
        <v>10.8</v>
      </c>
    </row>
    <row r="76" spans="2:41" x14ac:dyDescent="0.2">
      <c r="B76">
        <v>9</v>
      </c>
      <c r="C76" t="s">
        <v>754</v>
      </c>
      <c r="D76" t="s">
        <v>130</v>
      </c>
      <c r="E76">
        <v>15</v>
      </c>
      <c r="F76">
        <v>816104</v>
      </c>
      <c r="G76">
        <v>1710806</v>
      </c>
      <c r="AK76" t="s">
        <v>755</v>
      </c>
      <c r="AL76" t="s">
        <v>481</v>
      </c>
      <c r="AM76" t="s">
        <v>479</v>
      </c>
      <c r="AN76">
        <v>20</v>
      </c>
    </row>
    <row r="77" spans="2:41" x14ac:dyDescent="0.2">
      <c r="B77" s="1" t="s">
        <v>560</v>
      </c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>
        <f>SUM(AN68:AN76)</f>
        <v>207.46</v>
      </c>
    </row>
    <row r="84" spans="2:41" x14ac:dyDescent="0.2">
      <c r="B84" s="1" t="s">
        <v>794</v>
      </c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</row>
    <row r="85" spans="2:41" x14ac:dyDescent="0.2"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</row>
    <row r="86" spans="2:41" x14ac:dyDescent="0.2">
      <c r="B86" s="1" t="s">
        <v>53</v>
      </c>
      <c r="C86" s="1" t="s">
        <v>9</v>
      </c>
      <c r="D86" s="1" t="s">
        <v>13</v>
      </c>
      <c r="E86" s="1" t="s">
        <v>767</v>
      </c>
      <c r="F86" s="1"/>
      <c r="G86" s="1"/>
      <c r="H86" s="1" t="s">
        <v>139</v>
      </c>
      <c r="I86" s="1" t="s">
        <v>140</v>
      </c>
      <c r="J86" s="1" t="s">
        <v>141</v>
      </c>
      <c r="K86" s="1" t="s">
        <v>142</v>
      </c>
      <c r="L86" s="1" t="s">
        <v>143</v>
      </c>
      <c r="M86" s="1" t="s">
        <v>144</v>
      </c>
      <c r="N86" s="1" t="s">
        <v>145</v>
      </c>
      <c r="O86" s="1" t="s">
        <v>146</v>
      </c>
      <c r="P86" s="1" t="s">
        <v>155</v>
      </c>
      <c r="Q86" s="1"/>
      <c r="R86" s="1"/>
      <c r="S86" s="1" t="s">
        <v>159</v>
      </c>
      <c r="T86" s="1"/>
      <c r="U86" s="1" t="s">
        <v>156</v>
      </c>
      <c r="V86" s="1"/>
      <c r="W86" s="1"/>
      <c r="X86" s="1"/>
      <c r="Y86" s="1" t="s">
        <v>159</v>
      </c>
      <c r="Z86" s="1"/>
      <c r="AK86" s="1" t="s">
        <v>107</v>
      </c>
      <c r="AL86" s="1" t="s">
        <v>41</v>
      </c>
      <c r="AM86" s="1"/>
      <c r="AN86" s="1" t="s">
        <v>765</v>
      </c>
      <c r="AO86" s="1"/>
    </row>
    <row r="87" spans="2:41" x14ac:dyDescent="0.2">
      <c r="B87" s="1"/>
      <c r="C87" s="1"/>
      <c r="D87" s="1"/>
      <c r="F87" t="s">
        <v>768</v>
      </c>
      <c r="G87" t="s">
        <v>769</v>
      </c>
      <c r="H87" s="1"/>
      <c r="I87" s="1"/>
      <c r="J87" s="1"/>
      <c r="K87" s="1"/>
      <c r="L87" s="1"/>
      <c r="M87" s="1"/>
      <c r="N87" s="1"/>
      <c r="O87" s="1"/>
      <c r="P87" t="s">
        <v>147</v>
      </c>
      <c r="Q87" t="s">
        <v>148</v>
      </c>
      <c r="R87" t="s">
        <v>158</v>
      </c>
      <c r="S87" t="s">
        <v>147</v>
      </c>
      <c r="T87" t="s">
        <v>148</v>
      </c>
      <c r="U87" t="s">
        <v>147</v>
      </c>
      <c r="V87" t="s">
        <v>148</v>
      </c>
      <c r="W87" t="s">
        <v>158</v>
      </c>
      <c r="X87" t="s">
        <v>149</v>
      </c>
      <c r="Y87" t="s">
        <v>147</v>
      </c>
      <c r="Z87" t="s">
        <v>148</v>
      </c>
      <c r="AK87" s="1"/>
      <c r="AL87" t="s">
        <v>468</v>
      </c>
      <c r="AM87" t="s">
        <v>469</v>
      </c>
      <c r="AN87" s="1"/>
      <c r="AO87" s="1"/>
    </row>
    <row r="88" spans="2:41" x14ac:dyDescent="0.2">
      <c r="B88" s="1" t="s">
        <v>466</v>
      </c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</row>
    <row r="89" spans="2:41" x14ac:dyDescent="0.2">
      <c r="B89">
        <v>1</v>
      </c>
      <c r="C89" t="s">
        <v>73</v>
      </c>
      <c r="D89" t="s">
        <v>568</v>
      </c>
      <c r="E89">
        <v>15</v>
      </c>
      <c r="F89">
        <v>7565182</v>
      </c>
      <c r="G89">
        <v>1717977</v>
      </c>
      <c r="H89" t="s">
        <v>284</v>
      </c>
      <c r="I89" t="s">
        <v>311</v>
      </c>
      <c r="J89" t="s">
        <v>312</v>
      </c>
      <c r="K89" t="s">
        <v>313</v>
      </c>
      <c r="L89" t="s">
        <v>314</v>
      </c>
      <c r="M89" t="s">
        <v>315</v>
      </c>
      <c r="N89">
        <v>41463</v>
      </c>
      <c r="O89">
        <v>42224</v>
      </c>
      <c r="P89" t="s">
        <v>316</v>
      </c>
      <c r="Q89">
        <v>40386</v>
      </c>
      <c r="R89">
        <v>40444</v>
      </c>
      <c r="S89">
        <v>27</v>
      </c>
      <c r="T89">
        <v>40490</v>
      </c>
      <c r="U89" t="s">
        <v>718</v>
      </c>
      <c r="V89">
        <v>42018</v>
      </c>
      <c r="W89">
        <v>42100</v>
      </c>
      <c r="X89" t="s">
        <v>160</v>
      </c>
      <c r="Y89">
        <v>28</v>
      </c>
      <c r="Z89">
        <v>42236</v>
      </c>
      <c r="AG89">
        <v>751104</v>
      </c>
      <c r="AH89">
        <v>1718868</v>
      </c>
      <c r="AI89">
        <v>7565182</v>
      </c>
      <c r="AJ89">
        <v>1717977</v>
      </c>
      <c r="AK89" t="s">
        <v>134</v>
      </c>
      <c r="AL89" t="s">
        <v>529</v>
      </c>
      <c r="AM89" t="s">
        <v>487</v>
      </c>
      <c r="AN89">
        <v>36</v>
      </c>
    </row>
    <row r="90" spans="2:41" x14ac:dyDescent="0.2">
      <c r="B90">
        <v>2</v>
      </c>
      <c r="C90" t="s">
        <v>1</v>
      </c>
      <c r="D90" t="s">
        <v>95</v>
      </c>
      <c r="E90">
        <v>16</v>
      </c>
      <c r="F90" t="s">
        <v>629</v>
      </c>
      <c r="G90">
        <v>1723806</v>
      </c>
      <c r="H90" t="s">
        <v>284</v>
      </c>
      <c r="I90" t="s">
        <v>330</v>
      </c>
      <c r="J90" t="s">
        <v>331</v>
      </c>
      <c r="K90" t="s">
        <v>332</v>
      </c>
      <c r="L90" t="s">
        <v>333</v>
      </c>
      <c r="M90" t="s">
        <v>334</v>
      </c>
      <c r="N90">
        <v>40967</v>
      </c>
      <c r="O90">
        <v>41422</v>
      </c>
      <c r="P90" t="s">
        <v>335</v>
      </c>
      <c r="Q90">
        <v>40394</v>
      </c>
      <c r="R90">
        <v>40423</v>
      </c>
      <c r="S90">
        <v>36</v>
      </c>
      <c r="T90">
        <v>40457</v>
      </c>
      <c r="AG90" t="s">
        <v>628</v>
      </c>
      <c r="AH90">
        <v>1724052</v>
      </c>
      <c r="AI90" t="s">
        <v>629</v>
      </c>
      <c r="AJ90">
        <v>1723806</v>
      </c>
      <c r="AK90" t="s">
        <v>65</v>
      </c>
      <c r="AL90" t="s">
        <v>523</v>
      </c>
      <c r="AM90" t="s">
        <v>479</v>
      </c>
      <c r="AN90">
        <v>8.25</v>
      </c>
    </row>
    <row r="91" spans="2:41" x14ac:dyDescent="0.2">
      <c r="B91">
        <v>3</v>
      </c>
      <c r="C91" t="s">
        <v>51</v>
      </c>
      <c r="D91" t="s">
        <v>96</v>
      </c>
      <c r="E91">
        <v>16</v>
      </c>
      <c r="F91" t="s">
        <v>625</v>
      </c>
      <c r="G91">
        <v>1648914</v>
      </c>
      <c r="H91" t="s">
        <v>284</v>
      </c>
      <c r="I91" t="s">
        <v>336</v>
      </c>
      <c r="J91" t="s">
        <v>337</v>
      </c>
      <c r="K91" t="s">
        <v>338</v>
      </c>
      <c r="L91" t="s">
        <v>339</v>
      </c>
      <c r="M91" t="s">
        <v>340</v>
      </c>
      <c r="N91">
        <v>42101</v>
      </c>
      <c r="O91">
        <v>43562</v>
      </c>
      <c r="P91" t="s">
        <v>341</v>
      </c>
      <c r="Q91">
        <v>40597</v>
      </c>
      <c r="R91">
        <v>40652</v>
      </c>
      <c r="S91">
        <v>100</v>
      </c>
      <c r="T91">
        <v>40697</v>
      </c>
      <c r="U91" t="s">
        <v>342</v>
      </c>
      <c r="V91">
        <v>41921</v>
      </c>
      <c r="W91">
        <v>41947</v>
      </c>
      <c r="X91" t="s">
        <v>343</v>
      </c>
      <c r="Y91">
        <v>24</v>
      </c>
      <c r="Z91">
        <v>41985</v>
      </c>
      <c r="AG91" t="s">
        <v>624</v>
      </c>
      <c r="AH91">
        <v>1640540</v>
      </c>
      <c r="AI91" t="s">
        <v>625</v>
      </c>
      <c r="AJ91">
        <v>1648914</v>
      </c>
      <c r="AK91" t="s">
        <v>77</v>
      </c>
      <c r="AL91" t="s">
        <v>525</v>
      </c>
      <c r="AM91" t="s">
        <v>524</v>
      </c>
      <c r="AN91">
        <v>120</v>
      </c>
    </row>
    <row r="92" spans="2:41" x14ac:dyDescent="0.2">
      <c r="B92">
        <v>4</v>
      </c>
      <c r="C92" t="s">
        <v>78</v>
      </c>
      <c r="D92" t="s">
        <v>97</v>
      </c>
      <c r="E92">
        <v>15</v>
      </c>
      <c r="F92" t="s">
        <v>770</v>
      </c>
      <c r="G92" t="s">
        <v>771</v>
      </c>
      <c r="H92" t="s">
        <v>284</v>
      </c>
      <c r="I92" t="s">
        <v>344</v>
      </c>
      <c r="J92" t="s">
        <v>345</v>
      </c>
      <c r="K92">
        <v>23816777</v>
      </c>
      <c r="L92" t="s">
        <v>346</v>
      </c>
      <c r="M92" t="s">
        <v>347</v>
      </c>
      <c r="N92">
        <v>41804</v>
      </c>
      <c r="O92">
        <v>43448</v>
      </c>
      <c r="P92" t="s">
        <v>348</v>
      </c>
      <c r="Q92">
        <v>40697</v>
      </c>
      <c r="R92">
        <v>40707</v>
      </c>
      <c r="S92">
        <v>45</v>
      </c>
      <c r="T92">
        <v>40708</v>
      </c>
      <c r="AK92" t="s">
        <v>111</v>
      </c>
      <c r="AL92" t="s">
        <v>526</v>
      </c>
      <c r="AM92" t="s">
        <v>487</v>
      </c>
      <c r="AN92">
        <v>38</v>
      </c>
    </row>
    <row r="93" spans="2:41" x14ac:dyDescent="0.2">
      <c r="B93">
        <v>5</v>
      </c>
      <c r="C93" t="s">
        <v>14</v>
      </c>
      <c r="D93" t="s">
        <v>15</v>
      </c>
      <c r="E93">
        <v>15</v>
      </c>
      <c r="F93" t="s">
        <v>615</v>
      </c>
      <c r="G93">
        <v>1599216</v>
      </c>
      <c r="H93" t="s">
        <v>284</v>
      </c>
      <c r="I93" t="s">
        <v>377</v>
      </c>
      <c r="J93" t="s">
        <v>378</v>
      </c>
      <c r="K93">
        <v>23325727</v>
      </c>
      <c r="L93" t="s">
        <v>379</v>
      </c>
      <c r="M93" t="s">
        <v>194</v>
      </c>
      <c r="N93" t="s">
        <v>195</v>
      </c>
      <c r="O93" t="s">
        <v>195</v>
      </c>
      <c r="P93" t="s">
        <v>380</v>
      </c>
      <c r="Q93">
        <v>40870</v>
      </c>
      <c r="R93">
        <v>40876</v>
      </c>
      <c r="S93">
        <v>22</v>
      </c>
      <c r="T93">
        <v>40890</v>
      </c>
      <c r="AG93" t="s">
        <v>614</v>
      </c>
      <c r="AH93">
        <v>1600251</v>
      </c>
      <c r="AI93" t="s">
        <v>615</v>
      </c>
      <c r="AJ93">
        <v>1599216</v>
      </c>
      <c r="AK93" t="s">
        <v>135</v>
      </c>
      <c r="AL93" t="s">
        <v>528</v>
      </c>
      <c r="AM93" t="s">
        <v>527</v>
      </c>
      <c r="AN93">
        <v>10</v>
      </c>
    </row>
    <row r="94" spans="2:41" x14ac:dyDescent="0.2">
      <c r="B94">
        <v>6</v>
      </c>
      <c r="C94" t="s">
        <v>57</v>
      </c>
      <c r="D94" t="s">
        <v>97</v>
      </c>
      <c r="E94">
        <v>15</v>
      </c>
      <c r="F94" t="s">
        <v>620</v>
      </c>
      <c r="G94" t="s">
        <v>621</v>
      </c>
      <c r="H94" t="s">
        <v>284</v>
      </c>
      <c r="I94" t="s">
        <v>367</v>
      </c>
      <c r="J94" t="s">
        <v>368</v>
      </c>
      <c r="K94">
        <v>23816777</v>
      </c>
      <c r="L94" t="s">
        <v>346</v>
      </c>
      <c r="M94" t="s">
        <v>194</v>
      </c>
      <c r="N94">
        <v>41995</v>
      </c>
      <c r="O94">
        <v>43638</v>
      </c>
      <c r="P94" t="s">
        <v>369</v>
      </c>
      <c r="Q94">
        <v>40878</v>
      </c>
      <c r="R94">
        <v>40891</v>
      </c>
      <c r="S94">
        <v>97</v>
      </c>
      <c r="T94">
        <v>40899</v>
      </c>
      <c r="AG94" t="s">
        <v>618</v>
      </c>
      <c r="AH94" t="s">
        <v>619</v>
      </c>
      <c r="AI94" t="s">
        <v>620</v>
      </c>
      <c r="AJ94" t="s">
        <v>621</v>
      </c>
      <c r="AK94" t="s">
        <v>24</v>
      </c>
      <c r="AL94" t="s">
        <v>526</v>
      </c>
      <c r="AM94" t="s">
        <v>487</v>
      </c>
      <c r="AN94">
        <v>18.75</v>
      </c>
    </row>
    <row r="95" spans="2:41" x14ac:dyDescent="0.2">
      <c r="B95">
        <v>7</v>
      </c>
      <c r="C95" t="s">
        <v>4</v>
      </c>
      <c r="D95" t="s">
        <v>8</v>
      </c>
      <c r="E95">
        <v>15</v>
      </c>
      <c r="F95">
        <v>73613</v>
      </c>
      <c r="G95">
        <v>1722053</v>
      </c>
      <c r="H95" t="s">
        <v>284</v>
      </c>
      <c r="I95" t="s">
        <v>295</v>
      </c>
      <c r="J95" t="s">
        <v>296</v>
      </c>
      <c r="K95">
        <v>23864700</v>
      </c>
      <c r="L95" t="s">
        <v>297</v>
      </c>
      <c r="M95" t="s">
        <v>406</v>
      </c>
      <c r="N95">
        <v>42752</v>
      </c>
      <c r="O95">
        <v>43786</v>
      </c>
      <c r="P95" t="s">
        <v>407</v>
      </c>
      <c r="Q95">
        <v>41771</v>
      </c>
      <c r="R95">
        <v>41799</v>
      </c>
      <c r="S95">
        <v>25</v>
      </c>
      <c r="T95">
        <v>41837</v>
      </c>
      <c r="AG95">
        <v>702037</v>
      </c>
      <c r="AH95">
        <v>1720532</v>
      </c>
      <c r="AI95">
        <v>73613</v>
      </c>
      <c r="AJ95">
        <v>1722053</v>
      </c>
      <c r="AK95" t="s">
        <v>62</v>
      </c>
      <c r="AL95" t="s">
        <v>526</v>
      </c>
      <c r="AM95" t="s">
        <v>487</v>
      </c>
      <c r="AN95">
        <v>25</v>
      </c>
    </row>
    <row r="96" spans="2:41" x14ac:dyDescent="0.2">
      <c r="B96">
        <v>8</v>
      </c>
      <c r="C96" t="s">
        <v>43</v>
      </c>
      <c r="D96" t="s">
        <v>106</v>
      </c>
      <c r="E96">
        <v>15</v>
      </c>
      <c r="F96">
        <v>810960</v>
      </c>
      <c r="G96">
        <v>1694684</v>
      </c>
      <c r="H96" t="s">
        <v>284</v>
      </c>
      <c r="I96" t="s">
        <v>428</v>
      </c>
      <c r="J96" t="s">
        <v>429</v>
      </c>
      <c r="K96" t="s">
        <v>430</v>
      </c>
      <c r="L96" t="s">
        <v>288</v>
      </c>
      <c r="N96">
        <v>42719</v>
      </c>
      <c r="O96">
        <v>43905</v>
      </c>
      <c r="P96" t="s">
        <v>673</v>
      </c>
      <c r="Q96">
        <v>42291</v>
      </c>
      <c r="R96">
        <v>42313</v>
      </c>
      <c r="S96">
        <v>24</v>
      </c>
      <c r="T96">
        <v>42353</v>
      </c>
      <c r="AG96">
        <v>808832</v>
      </c>
      <c r="AH96">
        <v>1699610</v>
      </c>
      <c r="AI96">
        <v>810960</v>
      </c>
      <c r="AJ96">
        <v>1694684</v>
      </c>
      <c r="AK96" t="s">
        <v>131</v>
      </c>
      <c r="AL96" t="s">
        <v>533</v>
      </c>
      <c r="AM96" t="s">
        <v>479</v>
      </c>
      <c r="AN96">
        <v>18.23</v>
      </c>
    </row>
    <row r="97" spans="2:41" x14ac:dyDescent="0.2">
      <c r="B97">
        <v>9</v>
      </c>
      <c r="C97" t="s">
        <v>112</v>
      </c>
      <c r="D97" t="s">
        <v>113</v>
      </c>
      <c r="E97">
        <v>15</v>
      </c>
      <c r="F97" t="s">
        <v>772</v>
      </c>
      <c r="G97" t="s">
        <v>773</v>
      </c>
      <c r="H97" t="s">
        <v>284</v>
      </c>
      <c r="I97" t="s">
        <v>431</v>
      </c>
      <c r="J97" t="s">
        <v>432</v>
      </c>
      <c r="K97" t="s">
        <v>433</v>
      </c>
      <c r="L97" t="s">
        <v>434</v>
      </c>
      <c r="M97" t="s">
        <v>298</v>
      </c>
      <c r="N97">
        <v>44573</v>
      </c>
      <c r="O97">
        <v>45303</v>
      </c>
      <c r="P97" t="s">
        <v>685</v>
      </c>
      <c r="Q97">
        <v>42299</v>
      </c>
      <c r="R97">
        <v>42335</v>
      </c>
      <c r="S97">
        <v>1</v>
      </c>
      <c r="T97">
        <v>42381</v>
      </c>
      <c r="AK97" t="s">
        <v>117</v>
      </c>
      <c r="AL97" t="s">
        <v>534</v>
      </c>
      <c r="AM97" t="s">
        <v>527</v>
      </c>
      <c r="AN97">
        <v>6.53</v>
      </c>
    </row>
    <row r="98" spans="2:41" x14ac:dyDescent="0.2">
      <c r="B98">
        <v>10</v>
      </c>
      <c r="C98" t="s">
        <v>16</v>
      </c>
      <c r="D98" t="s">
        <v>105</v>
      </c>
      <c r="E98">
        <v>15</v>
      </c>
      <c r="F98" t="s">
        <v>777</v>
      </c>
      <c r="G98" t="s">
        <v>778</v>
      </c>
      <c r="H98" t="s">
        <v>284</v>
      </c>
      <c r="I98" t="s">
        <v>424</v>
      </c>
      <c r="J98" t="s">
        <v>425</v>
      </c>
      <c r="K98" t="s">
        <v>426</v>
      </c>
      <c r="L98" t="s">
        <v>427</v>
      </c>
      <c r="N98">
        <v>43493</v>
      </c>
      <c r="O98">
        <v>44954</v>
      </c>
      <c r="P98" t="s">
        <v>686</v>
      </c>
      <c r="Q98" t="s">
        <v>687</v>
      </c>
      <c r="R98">
        <v>42349</v>
      </c>
      <c r="S98">
        <v>13</v>
      </c>
      <c r="T98">
        <v>42397</v>
      </c>
      <c r="AK98" t="s">
        <v>126</v>
      </c>
      <c r="AL98" t="s">
        <v>532</v>
      </c>
      <c r="AM98" t="s">
        <v>487</v>
      </c>
      <c r="AN98">
        <v>40.9</v>
      </c>
    </row>
    <row r="99" spans="2:41" x14ac:dyDescent="0.2">
      <c r="B99">
        <v>11</v>
      </c>
      <c r="C99" t="s">
        <v>128</v>
      </c>
      <c r="D99" t="s">
        <v>129</v>
      </c>
      <c r="E99">
        <v>15</v>
      </c>
      <c r="F99" t="s">
        <v>779</v>
      </c>
      <c r="G99" t="s">
        <v>780</v>
      </c>
      <c r="H99" t="s">
        <v>284</v>
      </c>
      <c r="I99" t="s">
        <v>444</v>
      </c>
      <c r="J99" t="s">
        <v>445</v>
      </c>
      <c r="K99">
        <v>23347244</v>
      </c>
      <c r="L99" t="s">
        <v>446</v>
      </c>
      <c r="M99" t="s">
        <v>447</v>
      </c>
      <c r="N99">
        <v>42991</v>
      </c>
      <c r="O99">
        <v>44148</v>
      </c>
      <c r="P99" t="s">
        <v>688</v>
      </c>
      <c r="Q99">
        <v>42334</v>
      </c>
      <c r="R99">
        <v>42342</v>
      </c>
      <c r="S99">
        <v>3</v>
      </c>
      <c r="T99">
        <v>42382</v>
      </c>
      <c r="AK99" t="s">
        <v>467</v>
      </c>
      <c r="AL99" t="s">
        <v>535</v>
      </c>
      <c r="AM99" t="s">
        <v>527</v>
      </c>
      <c r="AN99">
        <v>14.99</v>
      </c>
    </row>
    <row r="100" spans="2:41" x14ac:dyDescent="0.2">
      <c r="B100" s="1" t="s">
        <v>559</v>
      </c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>
        <f>SUM(AN89:AN99)</f>
        <v>336.65</v>
      </c>
    </row>
    <row r="108" spans="2:41" x14ac:dyDescent="0.2">
      <c r="B108" s="1" t="s">
        <v>795</v>
      </c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</row>
    <row r="109" spans="2:41" x14ac:dyDescent="0.2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</row>
    <row r="110" spans="2:41" x14ac:dyDescent="0.2">
      <c r="B110" s="1" t="s">
        <v>53</v>
      </c>
      <c r="C110" s="1" t="s">
        <v>9</v>
      </c>
      <c r="D110" s="1" t="s">
        <v>13</v>
      </c>
      <c r="E110" s="1" t="s">
        <v>767</v>
      </c>
      <c r="F110" s="1"/>
      <c r="G110" s="1"/>
      <c r="H110" s="1" t="s">
        <v>139</v>
      </c>
      <c r="I110" s="1" t="s">
        <v>140</v>
      </c>
      <c r="J110" s="1" t="s">
        <v>141</v>
      </c>
      <c r="K110" s="1" t="s">
        <v>142</v>
      </c>
      <c r="L110" s="1" t="s">
        <v>143</v>
      </c>
      <c r="M110" s="1" t="s">
        <v>144</v>
      </c>
      <c r="N110" s="1" t="s">
        <v>145</v>
      </c>
      <c r="O110" s="1" t="s">
        <v>146</v>
      </c>
      <c r="P110" s="1" t="s">
        <v>155</v>
      </c>
      <c r="Q110" s="1"/>
      <c r="R110" s="1"/>
      <c r="S110" s="1" t="s">
        <v>159</v>
      </c>
      <c r="T110" s="1"/>
      <c r="U110" s="1" t="s">
        <v>156</v>
      </c>
      <c r="V110" s="1"/>
      <c r="W110" s="1"/>
      <c r="X110" s="1"/>
      <c r="Y110" s="1" t="s">
        <v>159</v>
      </c>
      <c r="Z110" s="1"/>
      <c r="AK110" s="1" t="s">
        <v>107</v>
      </c>
      <c r="AL110" s="1" t="s">
        <v>41</v>
      </c>
      <c r="AM110" s="1"/>
      <c r="AN110" s="1" t="s">
        <v>765</v>
      </c>
      <c r="AO110" s="1"/>
    </row>
    <row r="111" spans="2:41" x14ac:dyDescent="0.2">
      <c r="B111" s="1"/>
      <c r="C111" s="1"/>
      <c r="D111" s="1"/>
      <c r="F111" t="s">
        <v>768</v>
      </c>
      <c r="G111" t="s">
        <v>769</v>
      </c>
      <c r="H111" s="1"/>
      <c r="I111" s="1"/>
      <c r="J111" s="1"/>
      <c r="K111" s="1"/>
      <c r="L111" s="1"/>
      <c r="M111" s="1"/>
      <c r="N111" s="1"/>
      <c r="O111" s="1"/>
      <c r="P111" t="s">
        <v>147</v>
      </c>
      <c r="Q111" t="s">
        <v>148</v>
      </c>
      <c r="R111" t="s">
        <v>158</v>
      </c>
      <c r="S111" t="s">
        <v>147</v>
      </c>
      <c r="T111" t="s">
        <v>148</v>
      </c>
      <c r="U111" t="s">
        <v>147</v>
      </c>
      <c r="V111" t="s">
        <v>148</v>
      </c>
      <c r="W111" t="s">
        <v>158</v>
      </c>
      <c r="X111" t="s">
        <v>149</v>
      </c>
      <c r="Y111" t="s">
        <v>147</v>
      </c>
      <c r="Z111" t="s">
        <v>148</v>
      </c>
      <c r="AK111" s="1"/>
      <c r="AL111" t="s">
        <v>468</v>
      </c>
      <c r="AM111" t="s">
        <v>469</v>
      </c>
      <c r="AN111" s="1"/>
      <c r="AO111" s="1"/>
    </row>
    <row r="112" spans="2:41" x14ac:dyDescent="0.2">
      <c r="B112" s="1" t="s">
        <v>537</v>
      </c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</row>
    <row r="113" spans="2:40" x14ac:dyDescent="0.2">
      <c r="B113">
        <v>1</v>
      </c>
      <c r="C113" t="s">
        <v>539</v>
      </c>
      <c r="D113" t="s">
        <v>547</v>
      </c>
      <c r="E113">
        <v>15</v>
      </c>
      <c r="F113" t="s">
        <v>781</v>
      </c>
      <c r="G113">
        <v>1735754</v>
      </c>
      <c r="H113" t="s">
        <v>423</v>
      </c>
      <c r="I113" t="s">
        <v>201</v>
      </c>
      <c r="J113" t="s">
        <v>574</v>
      </c>
      <c r="K113">
        <v>23277000</v>
      </c>
      <c r="L113" t="s">
        <v>575</v>
      </c>
      <c r="M113" t="s">
        <v>576</v>
      </c>
      <c r="P113" t="s">
        <v>735</v>
      </c>
      <c r="Q113">
        <v>41638</v>
      </c>
      <c r="U113" t="s">
        <v>736</v>
      </c>
      <c r="V113">
        <v>41709</v>
      </c>
      <c r="W113">
        <v>41724</v>
      </c>
      <c r="AK113" t="s">
        <v>548</v>
      </c>
      <c r="AL113" t="s">
        <v>549</v>
      </c>
      <c r="AM113" t="s">
        <v>509</v>
      </c>
      <c r="AN113">
        <v>137</v>
      </c>
    </row>
    <row r="114" spans="2:40" x14ac:dyDescent="0.2">
      <c r="B114">
        <v>2</v>
      </c>
      <c r="C114" t="s">
        <v>538</v>
      </c>
      <c r="D114" t="s">
        <v>544</v>
      </c>
      <c r="E114">
        <v>15</v>
      </c>
      <c r="F114" t="s">
        <v>782</v>
      </c>
      <c r="G114" t="s">
        <v>783</v>
      </c>
      <c r="H114" t="s">
        <v>423</v>
      </c>
      <c r="I114" t="s">
        <v>577</v>
      </c>
      <c r="J114" t="s">
        <v>371</v>
      </c>
      <c r="K114" t="s">
        <v>396</v>
      </c>
      <c r="L114" t="s">
        <v>578</v>
      </c>
      <c r="M114" t="s">
        <v>579</v>
      </c>
      <c r="AK114" t="s">
        <v>545</v>
      </c>
      <c r="AL114" t="s">
        <v>546</v>
      </c>
      <c r="AM114" t="s">
        <v>509</v>
      </c>
      <c r="AN114">
        <v>10.199999999999999</v>
      </c>
    </row>
    <row r="115" spans="2:40" x14ac:dyDescent="0.2">
      <c r="B115">
        <v>3</v>
      </c>
      <c r="C115" t="s">
        <v>542</v>
      </c>
      <c r="D115" t="s">
        <v>553</v>
      </c>
      <c r="E115">
        <v>15</v>
      </c>
      <c r="F115" t="s">
        <v>784</v>
      </c>
      <c r="G115" t="s">
        <v>785</v>
      </c>
      <c r="H115" t="s">
        <v>423</v>
      </c>
      <c r="I115" t="s">
        <v>553</v>
      </c>
      <c r="J115" t="s">
        <v>582</v>
      </c>
      <c r="K115" t="s">
        <v>583</v>
      </c>
      <c r="L115" t="s">
        <v>584</v>
      </c>
      <c r="M115" t="s">
        <v>585</v>
      </c>
      <c r="AK115" t="s">
        <v>555</v>
      </c>
      <c r="AL115" t="s">
        <v>557</v>
      </c>
      <c r="AM115" t="s">
        <v>495</v>
      </c>
      <c r="AN115">
        <v>0.3</v>
      </c>
    </row>
    <row r="116" spans="2:40" x14ac:dyDescent="0.2">
      <c r="B116">
        <v>4</v>
      </c>
      <c r="C116" t="s">
        <v>45</v>
      </c>
      <c r="D116" t="s">
        <v>104</v>
      </c>
      <c r="E116">
        <v>15</v>
      </c>
      <c r="F116" t="s">
        <v>774</v>
      </c>
      <c r="G116">
        <v>1795329</v>
      </c>
      <c r="H116" t="s">
        <v>423</v>
      </c>
      <c r="I116" t="s">
        <v>414</v>
      </c>
      <c r="J116" t="s">
        <v>415</v>
      </c>
      <c r="K116" t="s">
        <v>416</v>
      </c>
      <c r="L116" t="s">
        <v>417</v>
      </c>
      <c r="M116" t="s">
        <v>418</v>
      </c>
      <c r="N116" t="s">
        <v>195</v>
      </c>
      <c r="O116" t="s">
        <v>195</v>
      </c>
      <c r="P116" t="s">
        <v>419</v>
      </c>
      <c r="Q116">
        <v>41927</v>
      </c>
      <c r="R116">
        <v>41985</v>
      </c>
      <c r="S116" t="s">
        <v>194</v>
      </c>
      <c r="T116" t="s">
        <v>194</v>
      </c>
      <c r="AG116" t="s">
        <v>612</v>
      </c>
      <c r="AH116">
        <v>1795647</v>
      </c>
      <c r="AI116" t="s">
        <v>613</v>
      </c>
      <c r="AJ116">
        <v>1795329</v>
      </c>
      <c r="AK116" t="s">
        <v>138</v>
      </c>
      <c r="AL116" t="s">
        <v>518</v>
      </c>
      <c r="AM116" t="s">
        <v>517</v>
      </c>
      <c r="AN116">
        <v>12</v>
      </c>
    </row>
    <row r="117" spans="2:40" x14ac:dyDescent="0.2">
      <c r="B117">
        <v>5</v>
      </c>
      <c r="C117" t="s">
        <v>740</v>
      </c>
      <c r="D117" t="s">
        <v>741</v>
      </c>
      <c r="E117">
        <v>15</v>
      </c>
      <c r="F117" t="s">
        <v>786</v>
      </c>
      <c r="G117" t="s">
        <v>787</v>
      </c>
      <c r="H117" t="s">
        <v>423</v>
      </c>
      <c r="I117" t="s">
        <v>745</v>
      </c>
      <c r="J117" t="s">
        <v>745</v>
      </c>
      <c r="K117" t="s">
        <v>745</v>
      </c>
      <c r="L117" t="s">
        <v>745</v>
      </c>
      <c r="M117" t="s">
        <v>744</v>
      </c>
      <c r="N117" t="s">
        <v>745</v>
      </c>
      <c r="O117" t="s">
        <v>745</v>
      </c>
      <c r="AK117" t="s">
        <v>742</v>
      </c>
      <c r="AL117" t="s">
        <v>743</v>
      </c>
      <c r="AM117" t="s">
        <v>495</v>
      </c>
      <c r="AN117">
        <v>6.3970000000000002</v>
      </c>
    </row>
    <row r="118" spans="2:40" x14ac:dyDescent="0.2">
      <c r="B118">
        <v>6</v>
      </c>
      <c r="C118" t="s">
        <v>791</v>
      </c>
      <c r="D118" t="s">
        <v>49</v>
      </c>
      <c r="E118">
        <v>15</v>
      </c>
      <c r="F118">
        <v>613325</v>
      </c>
      <c r="G118">
        <v>1653725</v>
      </c>
      <c r="H118" t="s">
        <v>161</v>
      </c>
      <c r="I118" t="s">
        <v>753</v>
      </c>
      <c r="J118" t="s">
        <v>225</v>
      </c>
      <c r="K118" t="s">
        <v>572</v>
      </c>
      <c r="L118" t="s">
        <v>227</v>
      </c>
      <c r="N118" t="s">
        <v>195</v>
      </c>
      <c r="O118" t="s">
        <v>195</v>
      </c>
      <c r="AK118" t="s">
        <v>752</v>
      </c>
      <c r="AL118" t="s">
        <v>506</v>
      </c>
      <c r="AM118" t="s">
        <v>502</v>
      </c>
      <c r="AN118">
        <v>2.2799999999999998</v>
      </c>
    </row>
    <row r="119" spans="2:40" x14ac:dyDescent="0.2">
      <c r="B119">
        <v>7</v>
      </c>
      <c r="C119" t="s">
        <v>761</v>
      </c>
      <c r="D119" t="s">
        <v>762</v>
      </c>
      <c r="E119">
        <v>15</v>
      </c>
      <c r="F119" t="s">
        <v>789</v>
      </c>
      <c r="G119" t="s">
        <v>790</v>
      </c>
      <c r="H119" t="s">
        <v>161</v>
      </c>
      <c r="I119" t="s">
        <v>753</v>
      </c>
      <c r="J119" t="s">
        <v>225</v>
      </c>
      <c r="K119" t="s">
        <v>760</v>
      </c>
      <c r="L119" t="s">
        <v>227</v>
      </c>
      <c r="N119" t="s">
        <v>195</v>
      </c>
      <c r="O119" t="s">
        <v>195</v>
      </c>
      <c r="AK119" t="s">
        <v>763</v>
      </c>
      <c r="AL119" t="s">
        <v>491</v>
      </c>
      <c r="AM119" t="s">
        <v>764</v>
      </c>
      <c r="AN119">
        <v>4.95</v>
      </c>
    </row>
    <row r="120" spans="2:40" x14ac:dyDescent="0.2">
      <c r="B120" s="1" t="s">
        <v>571</v>
      </c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>
        <f>SUM(AN113:AN119)</f>
        <v>173.12699999999998</v>
      </c>
    </row>
    <row r="122" spans="2:40" x14ac:dyDescent="0.2">
      <c r="B122" s="1" t="s">
        <v>796</v>
      </c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</row>
    <row r="123" spans="2:40" x14ac:dyDescent="0.2">
      <c r="B123" s="1"/>
      <c r="C123" t="s">
        <v>561</v>
      </c>
      <c r="D123" t="s">
        <v>562</v>
      </c>
      <c r="AK123" t="s">
        <v>563</v>
      </c>
      <c r="AL123" s="2"/>
      <c r="AM123" s="2"/>
      <c r="AN123" s="2"/>
    </row>
    <row r="124" spans="2:40" x14ac:dyDescent="0.2">
      <c r="B124" s="1"/>
      <c r="C124" t="s">
        <v>564</v>
      </c>
      <c r="D124">
        <v>36</v>
      </c>
      <c r="AK124">
        <f>AN55</f>
        <v>1478.12</v>
      </c>
      <c r="AL124" s="2"/>
      <c r="AM124" s="2"/>
      <c r="AN124" s="2"/>
    </row>
    <row r="125" spans="2:40" x14ac:dyDescent="0.2">
      <c r="B125" s="1"/>
      <c r="C125" t="s">
        <v>565</v>
      </c>
      <c r="D125">
        <v>9</v>
      </c>
      <c r="AK125">
        <f>AN77</f>
        <v>207.46</v>
      </c>
      <c r="AL125" s="2"/>
      <c r="AM125" s="2"/>
      <c r="AN125" s="2"/>
    </row>
    <row r="126" spans="2:40" x14ac:dyDescent="0.2">
      <c r="B126" s="1"/>
      <c r="C126" t="s">
        <v>284</v>
      </c>
      <c r="D126">
        <f>B99</f>
        <v>11</v>
      </c>
      <c r="AK126">
        <f>AN100</f>
        <v>336.65</v>
      </c>
      <c r="AL126" s="2"/>
      <c r="AM126" s="2"/>
      <c r="AN126" s="2"/>
    </row>
    <row r="127" spans="2:40" x14ac:dyDescent="0.2">
      <c r="B127" s="1"/>
      <c r="C127" t="s">
        <v>566</v>
      </c>
      <c r="D127">
        <v>7</v>
      </c>
      <c r="AK127">
        <f>AN120</f>
        <v>173.12699999999998</v>
      </c>
      <c r="AL127" s="2"/>
      <c r="AM127" s="2"/>
      <c r="AN127" s="2"/>
    </row>
    <row r="128" spans="2:40" x14ac:dyDescent="0.2">
      <c r="C128" t="s">
        <v>567</v>
      </c>
      <c r="D128">
        <f>SUM(D124:AJ127)</f>
        <v>63</v>
      </c>
      <c r="AK128">
        <f>SUM(AK124:AK127)</f>
        <v>2195.357</v>
      </c>
      <c r="AL128" s="2"/>
      <c r="AM128" s="2"/>
      <c r="AN128" s="2"/>
    </row>
    <row r="132" spans="2:4" x14ac:dyDescent="0.2">
      <c r="B132" s="1" t="s">
        <v>802</v>
      </c>
      <c r="C132" s="1"/>
      <c r="D132" s="1"/>
    </row>
    <row r="134" spans="2:4" x14ac:dyDescent="0.2">
      <c r="B134" s="1" t="s">
        <v>801</v>
      </c>
      <c r="C134" s="1"/>
      <c r="D134" s="1"/>
    </row>
    <row r="135" spans="2:4" x14ac:dyDescent="0.2">
      <c r="B135" s="1" t="s">
        <v>800</v>
      </c>
      <c r="C135" s="1"/>
      <c r="D135" s="1"/>
    </row>
    <row r="136" spans="2:4" x14ac:dyDescent="0.2">
      <c r="B136" s="1"/>
      <c r="C136" s="1"/>
      <c r="D136" s="1"/>
    </row>
    <row r="137" spans="2:4" x14ac:dyDescent="0.2">
      <c r="B137" s="1"/>
      <c r="C137" s="1"/>
      <c r="D137" s="1"/>
    </row>
    <row r="138" spans="2:4" x14ac:dyDescent="0.2">
      <c r="B138" s="1"/>
      <c r="C138" s="1"/>
      <c r="D138" s="1"/>
    </row>
    <row r="139" spans="2:4" x14ac:dyDescent="0.2">
      <c r="B139" s="1"/>
      <c r="C139" s="1"/>
      <c r="D139" s="1"/>
    </row>
  </sheetData>
  <mergeCells count="134">
    <mergeCell ref="U65:X65"/>
    <mergeCell ref="AK65:AK66"/>
    <mergeCell ref="S65:T65"/>
    <mergeCell ref="AK35:AK38"/>
    <mergeCell ref="AN35:AN38"/>
    <mergeCell ref="B77:AM77"/>
    <mergeCell ref="D86:D87"/>
    <mergeCell ref="AK21:AK22"/>
    <mergeCell ref="AL21:AL22"/>
    <mergeCell ref="AM21:AM22"/>
    <mergeCell ref="AK31:AK32"/>
    <mergeCell ref="AL31:AL32"/>
    <mergeCell ref="AM31:AM32"/>
    <mergeCell ref="AN31:AN32"/>
    <mergeCell ref="B139:D139"/>
    <mergeCell ref="B135:D136"/>
    <mergeCell ref="B137:D138"/>
    <mergeCell ref="B35:B38"/>
    <mergeCell ref="C35:C38"/>
    <mergeCell ref="D35:D38"/>
    <mergeCell ref="B123:B127"/>
    <mergeCell ref="B84:AN85"/>
    <mergeCell ref="B67:AN67"/>
    <mergeCell ref="AL41:AL42"/>
    <mergeCell ref="B134:D134"/>
    <mergeCell ref="H65:H66"/>
    <mergeCell ref="C41:C42"/>
    <mergeCell ref="D41:D42"/>
    <mergeCell ref="AL35:AL38"/>
    <mergeCell ref="AM35:AM38"/>
    <mergeCell ref="AK41:AK42"/>
    <mergeCell ref="H86:H87"/>
    <mergeCell ref="H41:H42"/>
    <mergeCell ref="S110:T110"/>
    <mergeCell ref="H110:H111"/>
    <mergeCell ref="B120:AM120"/>
    <mergeCell ref="E110:G110"/>
    <mergeCell ref="Y86:Z86"/>
    <mergeCell ref="AN86:AN87"/>
    <mergeCell ref="AL110:AM110"/>
    <mergeCell ref="AN110:AN111"/>
    <mergeCell ref="P86:R86"/>
    <mergeCell ref="U86:X86"/>
    <mergeCell ref="O86:O87"/>
    <mergeCell ref="L86:L87"/>
    <mergeCell ref="N86:N87"/>
    <mergeCell ref="S86:T86"/>
    <mergeCell ref="I86:I87"/>
    <mergeCell ref="B108:AN109"/>
    <mergeCell ref="E86:G86"/>
    <mergeCell ref="B55:AM55"/>
    <mergeCell ref="B63:AN64"/>
    <mergeCell ref="AL65:AM65"/>
    <mergeCell ref="Y65:Z65"/>
    <mergeCell ref="B65:B66"/>
    <mergeCell ref="B132:D132"/>
    <mergeCell ref="D110:D111"/>
    <mergeCell ref="B122:AN122"/>
    <mergeCell ref="AK110:AK111"/>
    <mergeCell ref="M110:M111"/>
    <mergeCell ref="Y110:Z110"/>
    <mergeCell ref="O110:O111"/>
    <mergeCell ref="L110:L111"/>
    <mergeCell ref="U110:X110"/>
    <mergeCell ref="P110:R110"/>
    <mergeCell ref="B110:B111"/>
    <mergeCell ref="J110:J111"/>
    <mergeCell ref="K110:K111"/>
    <mergeCell ref="B112:AN112"/>
    <mergeCell ref="C65:C66"/>
    <mergeCell ref="E10:G10"/>
    <mergeCell ref="E65:G65"/>
    <mergeCell ref="F41:F42"/>
    <mergeCell ref="G41:G42"/>
    <mergeCell ref="P65:R65"/>
    <mergeCell ref="B41:B42"/>
    <mergeCell ref="K65:K66"/>
    <mergeCell ref="M65:M66"/>
    <mergeCell ref="O10:O11"/>
    <mergeCell ref="N10:N11"/>
    <mergeCell ref="B10:B11"/>
    <mergeCell ref="H10:H11"/>
    <mergeCell ref="M10:M11"/>
    <mergeCell ref="B12:AO12"/>
    <mergeCell ref="AO10:AO11"/>
    <mergeCell ref="AM41:AM42"/>
    <mergeCell ref="AN21:AN22"/>
    <mergeCell ref="B31:B32"/>
    <mergeCell ref="C31:C32"/>
    <mergeCell ref="D31:D32"/>
    <mergeCell ref="B21:B22"/>
    <mergeCell ref="C21:C22"/>
    <mergeCell ref="D21:D22"/>
    <mergeCell ref="AK1:AN1"/>
    <mergeCell ref="AK2:AN2"/>
    <mergeCell ref="AN10:AN11"/>
    <mergeCell ref="AL10:AM10"/>
    <mergeCell ref="P10:R10"/>
    <mergeCell ref="S10:T10"/>
    <mergeCell ref="AK10:AK11"/>
    <mergeCell ref="Y10:Z10"/>
    <mergeCell ref="AG10:AJ10"/>
    <mergeCell ref="B8:AO9"/>
    <mergeCell ref="I10:I11"/>
    <mergeCell ref="J10:J11"/>
    <mergeCell ref="L10:L11"/>
    <mergeCell ref="K10:K11"/>
    <mergeCell ref="C10:C11"/>
    <mergeCell ref="D10:D11"/>
    <mergeCell ref="U10:X10"/>
    <mergeCell ref="B86:B87"/>
    <mergeCell ref="J86:J87"/>
    <mergeCell ref="B100:AM100"/>
    <mergeCell ref="K86:K87"/>
    <mergeCell ref="B88:AN88"/>
    <mergeCell ref="I110:I111"/>
    <mergeCell ref="N110:N111"/>
    <mergeCell ref="AL86:AM86"/>
    <mergeCell ref="AO65:AO66"/>
    <mergeCell ref="AO86:AO87"/>
    <mergeCell ref="AO110:AO111"/>
    <mergeCell ref="D65:D66"/>
    <mergeCell ref="I65:I66"/>
    <mergeCell ref="L65:L66"/>
    <mergeCell ref="C110:C111"/>
    <mergeCell ref="C86:C87"/>
    <mergeCell ref="AN65:AN66"/>
    <mergeCell ref="J65:J66"/>
    <mergeCell ref="N65:N66"/>
    <mergeCell ref="AA65:AD65"/>
    <mergeCell ref="O65:O66"/>
    <mergeCell ref="M86:M87"/>
    <mergeCell ref="AK86:AK87"/>
    <mergeCell ref="AE65:AF65"/>
  </mergeCells>
  <phoneticPr fontId="1" type="noConversion"/>
  <hyperlinks>
    <hyperlink ref="L29" r:id="rId1" xr:uid="{00000000-0004-0000-0000-000000000000}"/>
    <hyperlink ref="L22" r:id="rId2" xr:uid="{00000000-0004-0000-0000-000001000000}"/>
    <hyperlink ref="L26" r:id="rId3" xr:uid="{00000000-0004-0000-0000-000002000000}"/>
    <hyperlink ref="L32" r:id="rId4" xr:uid="{00000000-0004-0000-0000-000003000000}"/>
    <hyperlink ref="L20" r:id="rId5" xr:uid="{00000000-0004-0000-0000-000004000000}"/>
    <hyperlink ref="L30" r:id="rId6" xr:uid="{00000000-0004-0000-0000-000005000000}"/>
    <hyperlink ref="L17" r:id="rId7" xr:uid="{00000000-0004-0000-0000-000006000000}"/>
    <hyperlink ref="L16" r:id="rId8" xr:uid="{00000000-0004-0000-0000-000007000000}"/>
    <hyperlink ref="L14" r:id="rId9" xr:uid="{00000000-0004-0000-0000-000008000000}"/>
    <hyperlink ref="L15" r:id="rId10" xr:uid="{00000000-0004-0000-0000-000009000000}"/>
    <hyperlink ref="L28" r:id="rId11" xr:uid="{00000000-0004-0000-0000-00000A000000}"/>
    <hyperlink ref="L33" r:id="rId12" xr:uid="{00000000-0004-0000-0000-00000B000000}"/>
    <hyperlink ref="L38" r:id="rId13" xr:uid="{00000000-0004-0000-0000-00000C000000}"/>
    <hyperlink ref="L68" r:id="rId14" xr:uid="{00000000-0004-0000-0000-00000D000000}"/>
    <hyperlink ref="L90" r:id="rId15" xr:uid="{00000000-0004-0000-0000-00000E000000}"/>
    <hyperlink ref="L91" r:id="rId16" xr:uid="{00000000-0004-0000-0000-00000F000000}"/>
    <hyperlink ref="L92" r:id="rId17" xr:uid="{00000000-0004-0000-0000-000010000000}"/>
    <hyperlink ref="L94" r:id="rId18" xr:uid="{00000000-0004-0000-0000-000011000000}"/>
    <hyperlink ref="L74" r:id="rId19" xr:uid="{00000000-0004-0000-0000-000012000000}"/>
    <hyperlink ref="L93" r:id="rId20" xr:uid="{00000000-0004-0000-0000-000013000000}"/>
    <hyperlink ref="L51" r:id="rId21" xr:uid="{00000000-0004-0000-0000-000014000000}"/>
    <hyperlink ref="L40" r:id="rId22" xr:uid="{00000000-0004-0000-0000-000015000000}"/>
    <hyperlink ref="L75" r:id="rId23" xr:uid="{00000000-0004-0000-0000-000016000000}"/>
    <hyperlink ref="L95" r:id="rId24" xr:uid="{00000000-0004-0000-0000-000017000000}"/>
    <hyperlink ref="L116" r:id="rId25" xr:uid="{00000000-0004-0000-0000-000018000000}"/>
    <hyperlink ref="L52" r:id="rId26" xr:uid="{00000000-0004-0000-0000-000019000000}"/>
    <hyperlink ref="L98" r:id="rId27" xr:uid="{00000000-0004-0000-0000-00001A000000}"/>
    <hyperlink ref="L96" r:id="rId28" xr:uid="{00000000-0004-0000-0000-00001B000000}"/>
    <hyperlink ref="L71" r:id="rId29" xr:uid="{00000000-0004-0000-0000-00001C000000}"/>
    <hyperlink ref="L39" r:id="rId30" xr:uid="{00000000-0004-0000-0000-00001D000000}"/>
    <hyperlink ref="L34" r:id="rId31" xr:uid="{00000000-0004-0000-0000-00001E000000}"/>
    <hyperlink ref="L99" r:id="rId32" xr:uid="{00000000-0004-0000-0000-00001F000000}"/>
    <hyperlink ref="L114" r:id="rId33" xr:uid="{00000000-0004-0000-0000-000020000000}"/>
    <hyperlink ref="L13" r:id="rId34" xr:uid="{00000000-0004-0000-0000-000021000000}"/>
    <hyperlink ref="L113" r:id="rId35" display="rafaelparedes@deltropico.com" xr:uid="{00000000-0004-0000-0000-000022000000}"/>
    <hyperlink ref="L43" r:id="rId36" xr:uid="{00000000-0004-0000-0000-000023000000}"/>
    <hyperlink ref="L44" r:id="rId37" xr:uid="{00000000-0004-0000-0000-000024000000}"/>
    <hyperlink ref="L115" r:id="rId38" xr:uid="{00000000-0004-0000-0000-000025000000}"/>
    <hyperlink ref="L46" r:id="rId39" xr:uid="{00000000-0004-0000-0000-000026000000}"/>
    <hyperlink ref="L47" r:id="rId40" xr:uid="{00000000-0004-0000-0000-000027000000}"/>
    <hyperlink ref="L69" r:id="rId41" xr:uid="{00000000-0004-0000-0000-000028000000}"/>
    <hyperlink ref="L50" r:id="rId42" xr:uid="{00000000-0004-0000-0000-000029000000}"/>
    <hyperlink ref="L54" r:id="rId43" xr:uid="{00000000-0004-0000-0000-00002A000000}"/>
    <hyperlink ref="L118" r:id="rId44" xr:uid="{00000000-0004-0000-0000-00002B000000}"/>
    <hyperlink ref="L119" r:id="rId45" xr:uid="{00000000-0004-0000-0000-00002C000000}"/>
  </hyperlinks>
  <printOptions horizontalCentered="1"/>
  <pageMargins left="0.43307086614173229" right="0.15748031496062992" top="0.31496062992125984" bottom="0.23622047244094491" header="0.31496062992125984" footer="0.19685039370078741"/>
  <pageSetup scale="35" orientation="portrait" r:id="rId46"/>
  <headerFooter alignWithMargins="0"/>
  <rowBreaks count="4" manualBreakCount="4">
    <brk id="42" max="42" man="1"/>
    <brk id="61" max="42" man="1"/>
    <brk id="83" max="42" man="1"/>
    <brk id="107" max="42" man="1"/>
  </rowBreaks>
  <ignoredErrors>
    <ignoredError sqref="G68 F70:G70 G72:G73 F116 F73" numberStoredAsText="1"/>
  </ignoredErrors>
  <drawing r:id="rId4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DEFINITIVAS MAYORES 5 MW</vt:lpstr>
      <vt:lpstr>'DEFINITIVAS MAYORES 5 MW'!Área_de_impresión</vt:lpstr>
      <vt:lpstr>'DEFINITIVAS MAYORES 5 MW'!Títulos_a_imprimir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Rubén Hernández Chan</dc:creator>
  <cp:lastModifiedBy>José Carlos Montepeque Hernández</cp:lastModifiedBy>
  <cp:lastPrinted>2023-01-23T16:16:22Z</cp:lastPrinted>
  <dcterms:created xsi:type="dcterms:W3CDTF">2009-05-08T20:39:22Z</dcterms:created>
  <dcterms:modified xsi:type="dcterms:W3CDTF">2024-01-08T19:54:59Z</dcterms:modified>
</cp:coreProperties>
</file>