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 UIP\DOCUMENTOS 2024\COMITÉS\COMITÉ DE DATOS ABIERTOS\03 - DTP\"/>
    </mc:Choice>
  </mc:AlternateContent>
  <bookViews>
    <workbookView xWindow="0" yWindow="0" windowWidth="19200" windowHeight="11190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Hoja1!$A$1:$CV$31</definedName>
    <definedName name="_xlnm.Print_Titles" localSheetId="0">Hoja1!$1:$3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31" i="1" l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J31" i="1" l="1"/>
  <c r="AI7" i="1" l="1"/>
  <c r="BE31" i="1"/>
  <c r="BD31" i="1"/>
  <c r="BC31" i="1"/>
  <c r="AW31" i="1"/>
  <c r="AV31" i="1"/>
  <c r="AU31" i="1"/>
  <c r="AS31" i="1"/>
  <c r="AR31" i="1"/>
  <c r="AQ31" i="1"/>
  <c r="AO31" i="1"/>
  <c r="AN31" i="1"/>
  <c r="AM31" i="1"/>
  <c r="CO30" i="1"/>
  <c r="CK30" i="1"/>
  <c r="CG30" i="1"/>
  <c r="CC30" i="1"/>
  <c r="BY30" i="1"/>
  <c r="BU30" i="1"/>
  <c r="BQ30" i="1"/>
  <c r="BM30" i="1"/>
  <c r="BF30" i="1"/>
  <c r="AX30" i="1"/>
  <c r="AT30" i="1"/>
  <c r="AP30" i="1"/>
  <c r="AK30" i="1"/>
  <c r="CR30" i="1" s="1"/>
  <c r="CV30" i="1" s="1"/>
  <c r="AJ30" i="1"/>
  <c r="AI30" i="1"/>
  <c r="CP30" i="1" s="1"/>
  <c r="CT30" i="1" s="1"/>
  <c r="AH30" i="1"/>
  <c r="AD30" i="1"/>
  <c r="Z30" i="1"/>
  <c r="V30" i="1"/>
  <c r="R30" i="1"/>
  <c r="N30" i="1"/>
  <c r="CO29" i="1"/>
  <c r="CK29" i="1"/>
  <c r="CG29" i="1"/>
  <c r="CC29" i="1"/>
  <c r="BY29" i="1"/>
  <c r="BU29" i="1"/>
  <c r="BQ29" i="1"/>
  <c r="AX29" i="1"/>
  <c r="AT29" i="1"/>
  <c r="AK29" i="1"/>
  <c r="CR29" i="1" s="1"/>
  <c r="CV29" i="1" s="1"/>
  <c r="AJ29" i="1"/>
  <c r="AZ29" i="1" s="1"/>
  <c r="BH29" i="1" s="1"/>
  <c r="AI29" i="1"/>
  <c r="AY29" i="1" s="1"/>
  <c r="Z29" i="1"/>
  <c r="V29" i="1"/>
  <c r="R29" i="1"/>
  <c r="N29" i="1"/>
  <c r="CO28" i="1"/>
  <c r="CK28" i="1"/>
  <c r="CG28" i="1"/>
  <c r="CC28" i="1"/>
  <c r="BY28" i="1"/>
  <c r="BQ28" i="1"/>
  <c r="BM28" i="1"/>
  <c r="AX28" i="1"/>
  <c r="AT28" i="1"/>
  <c r="AK28" i="1"/>
  <c r="CR28" i="1" s="1"/>
  <c r="CV28" i="1" s="1"/>
  <c r="AJ28" i="1"/>
  <c r="AZ28" i="1" s="1"/>
  <c r="BH28" i="1" s="1"/>
  <c r="AI28" i="1"/>
  <c r="AY28" i="1" s="1"/>
  <c r="Z28" i="1"/>
  <c r="V28" i="1"/>
  <c r="R28" i="1"/>
  <c r="N28" i="1"/>
  <c r="CO27" i="1"/>
  <c r="CK27" i="1"/>
  <c r="CG27" i="1"/>
  <c r="CC27" i="1"/>
  <c r="BY27" i="1"/>
  <c r="BU27" i="1"/>
  <c r="BQ27" i="1"/>
  <c r="BF27" i="1"/>
  <c r="AX27" i="1"/>
  <c r="AT27" i="1"/>
  <c r="AK27" i="1"/>
  <c r="BA27" i="1" s="1"/>
  <c r="BI27" i="1" s="1"/>
  <c r="AJ27" i="1"/>
  <c r="AZ27" i="1" s="1"/>
  <c r="BH27" i="1" s="1"/>
  <c r="AI27" i="1"/>
  <c r="AY27" i="1" s="1"/>
  <c r="AH27" i="1"/>
  <c r="Z27" i="1"/>
  <c r="V27" i="1"/>
  <c r="R27" i="1"/>
  <c r="N27" i="1"/>
  <c r="CO26" i="1"/>
  <c r="CK26" i="1"/>
  <c r="CG26" i="1"/>
  <c r="CC26" i="1"/>
  <c r="BY26" i="1"/>
  <c r="BU26" i="1"/>
  <c r="BM26" i="1"/>
  <c r="BF26" i="1"/>
  <c r="AX26" i="1"/>
  <c r="AT26" i="1"/>
  <c r="AK26" i="1"/>
  <c r="BA26" i="1" s="1"/>
  <c r="BI26" i="1" s="1"/>
  <c r="AJ26" i="1"/>
  <c r="AZ26" i="1" s="1"/>
  <c r="BH26" i="1" s="1"/>
  <c r="AI26" i="1"/>
  <c r="AY26" i="1" s="1"/>
  <c r="BG26" i="1" s="1"/>
  <c r="AH26" i="1"/>
  <c r="V26" i="1"/>
  <c r="R26" i="1"/>
  <c r="CK25" i="1"/>
  <c r="CC25" i="1"/>
  <c r="BY25" i="1"/>
  <c r="BU25" i="1"/>
  <c r="BQ25" i="1"/>
  <c r="BM25" i="1"/>
  <c r="BF25" i="1"/>
  <c r="AX25" i="1"/>
  <c r="AT25" i="1"/>
  <c r="AK25" i="1"/>
  <c r="BA25" i="1" s="1"/>
  <c r="BI25" i="1" s="1"/>
  <c r="AJ25" i="1"/>
  <c r="AZ25" i="1" s="1"/>
  <c r="BH25" i="1" s="1"/>
  <c r="AI25" i="1"/>
  <c r="AY25" i="1" s="1"/>
  <c r="AH25" i="1"/>
  <c r="Z25" i="1"/>
  <c r="R25" i="1"/>
  <c r="V25" i="1" s="1"/>
  <c r="N25" i="1"/>
  <c r="CO24" i="1"/>
  <c r="CK24" i="1"/>
  <c r="CG24" i="1"/>
  <c r="CC24" i="1"/>
  <c r="BU24" i="1"/>
  <c r="BQ24" i="1"/>
  <c r="BF24" i="1"/>
  <c r="AX24" i="1"/>
  <c r="AT24" i="1"/>
  <c r="AK24" i="1"/>
  <c r="BA24" i="1" s="1"/>
  <c r="BI24" i="1" s="1"/>
  <c r="AJ24" i="1"/>
  <c r="AZ24" i="1" s="1"/>
  <c r="BH24" i="1" s="1"/>
  <c r="AY24" i="1"/>
  <c r="R24" i="1"/>
  <c r="V24" i="1" s="1"/>
  <c r="CO23" i="1"/>
  <c r="CK23" i="1"/>
  <c r="CG23" i="1"/>
  <c r="CC23" i="1"/>
  <c r="BU23" i="1"/>
  <c r="BM23" i="1"/>
  <c r="BF23" i="1"/>
  <c r="AX23" i="1"/>
  <c r="AT23" i="1"/>
  <c r="AK23" i="1"/>
  <c r="CR23" i="1" s="1"/>
  <c r="CV23" i="1" s="1"/>
  <c r="AJ23" i="1"/>
  <c r="AZ23" i="1" s="1"/>
  <c r="BH23" i="1" s="1"/>
  <c r="AI23" i="1"/>
  <c r="AY23" i="1" s="1"/>
  <c r="R23" i="1"/>
  <c r="V23" i="1" s="1"/>
  <c r="AY30" i="1" l="1"/>
  <c r="BG30" i="1" s="1"/>
  <c r="BA30" i="1"/>
  <c r="BI30" i="1" s="1"/>
  <c r="AL24" i="1"/>
  <c r="BA28" i="1"/>
  <c r="BI28" i="1" s="1"/>
  <c r="CQ24" i="1"/>
  <c r="CU24" i="1" s="1"/>
  <c r="AL26" i="1"/>
  <c r="CP25" i="1"/>
  <c r="CT25" i="1" s="1"/>
  <c r="BA29" i="1"/>
  <c r="BI29" i="1" s="1"/>
  <c r="AL30" i="1"/>
  <c r="BA23" i="1"/>
  <c r="BI23" i="1" s="1"/>
  <c r="CQ26" i="1"/>
  <c r="CU26" i="1" s="1"/>
  <c r="BG29" i="1"/>
  <c r="BG23" i="1"/>
  <c r="BB24" i="1"/>
  <c r="BG24" i="1"/>
  <c r="BB25" i="1"/>
  <c r="BG25" i="1"/>
  <c r="BB27" i="1"/>
  <c r="BG27" i="1"/>
  <c r="BG28" i="1"/>
  <c r="CP24" i="1"/>
  <c r="AL25" i="1"/>
  <c r="CP26" i="1"/>
  <c r="AL27" i="1"/>
  <c r="AZ30" i="1"/>
  <c r="BH30" i="1" s="1"/>
  <c r="CQ30" i="1"/>
  <c r="CU30" i="1" s="1"/>
  <c r="CW30" i="1" s="1"/>
  <c r="AL28" i="1"/>
  <c r="AL29" i="1"/>
  <c r="AL23" i="1"/>
  <c r="CP23" i="1"/>
  <c r="CR24" i="1"/>
  <c r="CV24" i="1" s="1"/>
  <c r="CQ25" i="1"/>
  <c r="CU25" i="1" s="1"/>
  <c r="CR26" i="1"/>
  <c r="CV26" i="1" s="1"/>
  <c r="CP27" i="1"/>
  <c r="CP28" i="1"/>
  <c r="CP29" i="1"/>
  <c r="CQ23" i="1"/>
  <c r="CU23" i="1" s="1"/>
  <c r="CR25" i="1"/>
  <c r="CV25" i="1" s="1"/>
  <c r="CQ27" i="1"/>
  <c r="CU27" i="1" s="1"/>
  <c r="CQ28" i="1"/>
  <c r="CU28" i="1" s="1"/>
  <c r="CQ29" i="1"/>
  <c r="CU29" i="1" s="1"/>
  <c r="CR27" i="1"/>
  <c r="CV27" i="1" s="1"/>
  <c r="BB28" i="1" l="1"/>
  <c r="CS30" i="1"/>
  <c r="CW25" i="1"/>
  <c r="BB29" i="1"/>
  <c r="BB30" i="1"/>
  <c r="CS25" i="1"/>
  <c r="BB23" i="1"/>
  <c r="CT23" i="1"/>
  <c r="CW23" i="1" s="1"/>
  <c r="CS23" i="1"/>
  <c r="CT24" i="1"/>
  <c r="CW24" i="1" s="1"/>
  <c r="CS24" i="1"/>
  <c r="CT28" i="1"/>
  <c r="CW28" i="1" s="1"/>
  <c r="CS28" i="1"/>
  <c r="CT27" i="1"/>
  <c r="CW27" i="1" s="1"/>
  <c r="CS27" i="1"/>
  <c r="CT29" i="1"/>
  <c r="CW29" i="1" s="1"/>
  <c r="CS29" i="1"/>
  <c r="CT26" i="1"/>
  <c r="CW26" i="1" s="1"/>
  <c r="CS26" i="1"/>
  <c r="CO22" i="1" l="1"/>
  <c r="CK22" i="1"/>
  <c r="CG22" i="1"/>
  <c r="CC22" i="1"/>
  <c r="BY22" i="1"/>
  <c r="BU22" i="1"/>
  <c r="BQ22" i="1"/>
  <c r="BM22" i="1"/>
  <c r="BF22" i="1"/>
  <c r="AX22" i="1"/>
  <c r="AT22" i="1"/>
  <c r="AP22" i="1"/>
  <c r="AK22" i="1"/>
  <c r="CR22" i="1" s="1"/>
  <c r="CV22" i="1" s="1"/>
  <c r="AJ22" i="1"/>
  <c r="CQ22" i="1" s="1"/>
  <c r="CU22" i="1" s="1"/>
  <c r="AI22" i="1"/>
  <c r="AD22" i="1"/>
  <c r="Z22" i="1"/>
  <c r="R22" i="1"/>
  <c r="N22" i="1"/>
  <c r="CO21" i="1"/>
  <c r="CK21" i="1"/>
  <c r="CG21" i="1"/>
  <c r="CC21" i="1"/>
  <c r="BY21" i="1"/>
  <c r="BU21" i="1"/>
  <c r="BQ21" i="1"/>
  <c r="BM21" i="1"/>
  <c r="BF21" i="1"/>
  <c r="AX21" i="1"/>
  <c r="AT21" i="1"/>
  <c r="AP21" i="1"/>
  <c r="AK21" i="1"/>
  <c r="CR21" i="1" s="1"/>
  <c r="CV21" i="1" s="1"/>
  <c r="AJ21" i="1"/>
  <c r="CQ21" i="1" s="1"/>
  <c r="CU21" i="1" s="1"/>
  <c r="AI21" i="1"/>
  <c r="CP21" i="1" s="1"/>
  <c r="AH21" i="1"/>
  <c r="AD21" i="1"/>
  <c r="Z21" i="1"/>
  <c r="V21" i="1"/>
  <c r="R21" i="1"/>
  <c r="N21" i="1"/>
  <c r="CO20" i="1"/>
  <c r="CK20" i="1"/>
  <c r="CG20" i="1"/>
  <c r="CC20" i="1"/>
  <c r="BY20" i="1"/>
  <c r="BU20" i="1"/>
  <c r="BQ20" i="1"/>
  <c r="AX20" i="1"/>
  <c r="AT20" i="1"/>
  <c r="AP20" i="1"/>
  <c r="AK20" i="1"/>
  <c r="BA20" i="1" s="1"/>
  <c r="BI20" i="1" s="1"/>
  <c r="AJ20" i="1"/>
  <c r="CQ20" i="1" s="1"/>
  <c r="CU20" i="1" s="1"/>
  <c r="CP20" i="1"/>
  <c r="CT20" i="1" s="1"/>
  <c r="AH20" i="1"/>
  <c r="AD20" i="1"/>
  <c r="Z20" i="1"/>
  <c r="V20" i="1"/>
  <c r="R20" i="1"/>
  <c r="N20" i="1"/>
  <c r="CO19" i="1"/>
  <c r="CK19" i="1"/>
  <c r="CG19" i="1"/>
  <c r="CC19" i="1"/>
  <c r="BY19" i="1"/>
  <c r="BQ19" i="1"/>
  <c r="BM19" i="1"/>
  <c r="AX19" i="1"/>
  <c r="AT19" i="1"/>
  <c r="AP19" i="1"/>
  <c r="AK19" i="1"/>
  <c r="CR19" i="1" s="1"/>
  <c r="CV19" i="1" s="1"/>
  <c r="AJ19" i="1"/>
  <c r="CQ19" i="1" s="1"/>
  <c r="CU19" i="1" s="1"/>
  <c r="AI19" i="1"/>
  <c r="AY19" i="1" s="1"/>
  <c r="AD19" i="1"/>
  <c r="Z19" i="1"/>
  <c r="V19" i="1"/>
  <c r="R19" i="1"/>
  <c r="N19" i="1"/>
  <c r="CO18" i="1"/>
  <c r="CK18" i="1"/>
  <c r="CG18" i="1"/>
  <c r="CC18" i="1"/>
  <c r="BY18" i="1"/>
  <c r="BU18" i="1"/>
  <c r="BQ18" i="1"/>
  <c r="BF18" i="1"/>
  <c r="AX18" i="1"/>
  <c r="AT18" i="1"/>
  <c r="AK18" i="1"/>
  <c r="BA18" i="1" s="1"/>
  <c r="BI18" i="1" s="1"/>
  <c r="AJ18" i="1"/>
  <c r="CQ18" i="1" s="1"/>
  <c r="CU18" i="1" s="1"/>
  <c r="AI18" i="1"/>
  <c r="AY18" i="1" s="1"/>
  <c r="AH18" i="1"/>
  <c r="AD18" i="1"/>
  <c r="Z18" i="1"/>
  <c r="V18" i="1"/>
  <c r="R18" i="1"/>
  <c r="N18" i="1"/>
  <c r="CO17" i="1"/>
  <c r="CK17" i="1"/>
  <c r="CG17" i="1"/>
  <c r="CC17" i="1"/>
  <c r="BY17" i="1"/>
  <c r="BU17" i="1"/>
  <c r="BM17" i="1"/>
  <c r="BF17" i="1"/>
  <c r="AX17" i="1"/>
  <c r="AT17" i="1"/>
  <c r="AK17" i="1"/>
  <c r="CR17" i="1" s="1"/>
  <c r="CV17" i="1" s="1"/>
  <c r="AJ17" i="1"/>
  <c r="CQ17" i="1" s="1"/>
  <c r="CU17" i="1" s="1"/>
  <c r="AI17" i="1"/>
  <c r="AY17" i="1" s="1"/>
  <c r="AH17" i="1"/>
  <c r="AD17" i="1"/>
  <c r="Z17" i="1"/>
  <c r="V17" i="1"/>
  <c r="R17" i="1"/>
  <c r="CK16" i="1"/>
  <c r="CC16" i="1"/>
  <c r="BY16" i="1"/>
  <c r="BU16" i="1"/>
  <c r="BQ16" i="1"/>
  <c r="BM16" i="1"/>
  <c r="BF16" i="1"/>
  <c r="AX16" i="1"/>
  <c r="AT16" i="1"/>
  <c r="AP16" i="1"/>
  <c r="AK16" i="1"/>
  <c r="CR16" i="1" s="1"/>
  <c r="CV16" i="1" s="1"/>
  <c r="AJ16" i="1"/>
  <c r="CQ16" i="1" s="1"/>
  <c r="CU16" i="1" s="1"/>
  <c r="AI16" i="1"/>
  <c r="AY16" i="1" s="1"/>
  <c r="BG16" i="1" s="1"/>
  <c r="AH16" i="1"/>
  <c r="AD16" i="1"/>
  <c r="Z16" i="1"/>
  <c r="V16" i="1"/>
  <c r="R16" i="1"/>
  <c r="N16" i="1"/>
  <c r="CO15" i="1"/>
  <c r="CK15" i="1"/>
  <c r="CG15" i="1"/>
  <c r="CC15" i="1"/>
  <c r="BU15" i="1"/>
  <c r="BQ15" i="1"/>
  <c r="BF15" i="1"/>
  <c r="AX15" i="1"/>
  <c r="AT15" i="1"/>
  <c r="AP15" i="1"/>
  <c r="AK15" i="1"/>
  <c r="BA15" i="1" s="1"/>
  <c r="BI15" i="1" s="1"/>
  <c r="AJ15" i="1"/>
  <c r="CQ15" i="1" s="1"/>
  <c r="CU15" i="1" s="1"/>
  <c r="AI15" i="1"/>
  <c r="AY15" i="1" s="1"/>
  <c r="AH15" i="1"/>
  <c r="AD15" i="1"/>
  <c r="Z15" i="1"/>
  <c r="R15" i="1"/>
  <c r="CO14" i="1"/>
  <c r="CK14" i="1"/>
  <c r="CG14" i="1"/>
  <c r="CC14" i="1"/>
  <c r="BU14" i="1"/>
  <c r="BM14" i="1"/>
  <c r="BF14" i="1"/>
  <c r="AX14" i="1"/>
  <c r="AT14" i="1"/>
  <c r="AP14" i="1"/>
  <c r="AK14" i="1"/>
  <c r="CR14" i="1" s="1"/>
  <c r="CV14" i="1" s="1"/>
  <c r="AJ14" i="1"/>
  <c r="AZ14" i="1" s="1"/>
  <c r="BH14" i="1" s="1"/>
  <c r="AI14" i="1"/>
  <c r="AY14" i="1" s="1"/>
  <c r="AD14" i="1"/>
  <c r="Z14" i="1"/>
  <c r="V14" i="1"/>
  <c r="AL22" i="1" l="1"/>
  <c r="AZ18" i="1"/>
  <c r="BH18" i="1" s="1"/>
  <c r="CP16" i="1"/>
  <c r="CS16" i="1" s="1"/>
  <c r="BA16" i="1"/>
  <c r="BI16" i="1" s="1"/>
  <c r="BA14" i="1"/>
  <c r="BI14" i="1" s="1"/>
  <c r="AZ17" i="1"/>
  <c r="BH17" i="1" s="1"/>
  <c r="CP14" i="1"/>
  <c r="CT14" i="1" s="1"/>
  <c r="BA17" i="1"/>
  <c r="BI17" i="1" s="1"/>
  <c r="CR20" i="1"/>
  <c r="CV20" i="1" s="1"/>
  <c r="BA22" i="1"/>
  <c r="BI22" i="1" s="1"/>
  <c r="AL20" i="1"/>
  <c r="AY22" i="1"/>
  <c r="BG22" i="1" s="1"/>
  <c r="AL16" i="1"/>
  <c r="CP17" i="1"/>
  <c r="CT17" i="1" s="1"/>
  <c r="CW17" i="1" s="1"/>
  <c r="CT16" i="1"/>
  <c r="CW16" i="1" s="1"/>
  <c r="AZ21" i="1"/>
  <c r="BH21" i="1" s="1"/>
  <c r="AL17" i="1"/>
  <c r="AY20" i="1"/>
  <c r="CP22" i="1"/>
  <c r="CT22" i="1" s="1"/>
  <c r="CW22" i="1" s="1"/>
  <c r="AZ15" i="1"/>
  <c r="BH15" i="1" s="1"/>
  <c r="AL14" i="1"/>
  <c r="AZ19" i="1"/>
  <c r="BH19" i="1" s="1"/>
  <c r="AZ20" i="1"/>
  <c r="BH20" i="1" s="1"/>
  <c r="BG17" i="1"/>
  <c r="BG19" i="1"/>
  <c r="BG14" i="1"/>
  <c r="BG15" i="1"/>
  <c r="BB18" i="1"/>
  <c r="BG18" i="1"/>
  <c r="CW20" i="1"/>
  <c r="CT21" i="1"/>
  <c r="CW21" i="1" s="1"/>
  <c r="CS21" i="1"/>
  <c r="AL15" i="1"/>
  <c r="AZ16" i="1"/>
  <c r="BH16" i="1" s="1"/>
  <c r="AL18" i="1"/>
  <c r="BA19" i="1"/>
  <c r="BI19" i="1" s="1"/>
  <c r="AL21" i="1"/>
  <c r="AZ22" i="1"/>
  <c r="BH22" i="1" s="1"/>
  <c r="CP15" i="1"/>
  <c r="CP18" i="1"/>
  <c r="AL19" i="1"/>
  <c r="CQ14" i="1"/>
  <c r="CU14" i="1" s="1"/>
  <c r="CR15" i="1"/>
  <c r="CV15" i="1" s="1"/>
  <c r="CR18" i="1"/>
  <c r="CV18" i="1" s="1"/>
  <c r="CP19" i="1"/>
  <c r="AY21" i="1"/>
  <c r="BA21" i="1"/>
  <c r="BI21" i="1" s="1"/>
  <c r="CO13" i="1"/>
  <c r="CK13" i="1"/>
  <c r="CG13" i="1"/>
  <c r="CC13" i="1"/>
  <c r="BY13" i="1"/>
  <c r="BU13" i="1"/>
  <c r="BQ13" i="1"/>
  <c r="BM13" i="1"/>
  <c r="BF13" i="1"/>
  <c r="AT13" i="1"/>
  <c r="AK13" i="1"/>
  <c r="CR13" i="1" s="1"/>
  <c r="CV13" i="1" s="1"/>
  <c r="AJ13" i="1"/>
  <c r="CQ13" i="1" s="1"/>
  <c r="CU13" i="1" s="1"/>
  <c r="AI13" i="1"/>
  <c r="AY13" i="1" s="1"/>
  <c r="BG13" i="1" s="1"/>
  <c r="AH13" i="1"/>
  <c r="AD13" i="1"/>
  <c r="Z13" i="1"/>
  <c r="R13" i="1"/>
  <c r="CO12" i="1"/>
  <c r="CK12" i="1"/>
  <c r="CG12" i="1"/>
  <c r="CC12" i="1"/>
  <c r="BY12" i="1"/>
  <c r="BU12" i="1"/>
  <c r="BQ12" i="1"/>
  <c r="BM12" i="1"/>
  <c r="BF12" i="1"/>
  <c r="AX12" i="1"/>
  <c r="AT12" i="1"/>
  <c r="AP12" i="1"/>
  <c r="AK12" i="1"/>
  <c r="CR12" i="1" s="1"/>
  <c r="CV12" i="1" s="1"/>
  <c r="AJ12" i="1"/>
  <c r="AZ12" i="1" s="1"/>
  <c r="BH12" i="1" s="1"/>
  <c r="AI12" i="1"/>
  <c r="AY12" i="1" s="1"/>
  <c r="BG12" i="1" s="1"/>
  <c r="AH12" i="1"/>
  <c r="AD12" i="1"/>
  <c r="R12" i="1"/>
  <c r="N12" i="1"/>
  <c r="CO11" i="1"/>
  <c r="CK11" i="1"/>
  <c r="CG11" i="1"/>
  <c r="CC11" i="1"/>
  <c r="BY11" i="1"/>
  <c r="BU11" i="1"/>
  <c r="BQ11" i="1"/>
  <c r="BM11" i="1"/>
  <c r="BF11" i="1"/>
  <c r="AX11" i="1"/>
  <c r="AT11" i="1"/>
  <c r="AP11" i="1"/>
  <c r="AK11" i="1"/>
  <c r="CR11" i="1" s="1"/>
  <c r="CV11" i="1" s="1"/>
  <c r="AJ11" i="1"/>
  <c r="CQ11" i="1" s="1"/>
  <c r="CU11" i="1" s="1"/>
  <c r="AI11" i="1"/>
  <c r="CP11" i="1" s="1"/>
  <c r="AH11" i="1"/>
  <c r="AD11" i="1"/>
  <c r="V11" i="1"/>
  <c r="R11" i="1"/>
  <c r="N11" i="1"/>
  <c r="CO10" i="1"/>
  <c r="CK10" i="1"/>
  <c r="CG10" i="1"/>
  <c r="CC10" i="1"/>
  <c r="BY10" i="1"/>
  <c r="BU10" i="1"/>
  <c r="BQ10" i="1"/>
  <c r="AX10" i="1"/>
  <c r="AT10" i="1"/>
  <c r="AP10" i="1"/>
  <c r="AK10" i="1"/>
  <c r="BA10" i="1" s="1"/>
  <c r="BI10" i="1" s="1"/>
  <c r="AJ10" i="1"/>
  <c r="CQ10" i="1" s="1"/>
  <c r="CU10" i="1" s="1"/>
  <c r="AI10" i="1"/>
  <c r="AH10" i="1"/>
  <c r="AD10" i="1"/>
  <c r="V10" i="1"/>
  <c r="R10" i="1"/>
  <c r="N10" i="1"/>
  <c r="CO9" i="1"/>
  <c r="CK9" i="1"/>
  <c r="CG9" i="1"/>
  <c r="CC9" i="1"/>
  <c r="BY9" i="1"/>
  <c r="BQ9" i="1"/>
  <c r="BM9" i="1"/>
  <c r="BF9" i="1"/>
  <c r="AX9" i="1"/>
  <c r="AT9" i="1"/>
  <c r="AP9" i="1"/>
  <c r="AK9" i="1"/>
  <c r="BA9" i="1" s="1"/>
  <c r="BI9" i="1" s="1"/>
  <c r="AJ9" i="1"/>
  <c r="AZ9" i="1" s="1"/>
  <c r="BH9" i="1" s="1"/>
  <c r="AI9" i="1"/>
  <c r="CP9" i="1" s="1"/>
  <c r="AD9" i="1"/>
  <c r="Z9" i="1"/>
  <c r="V9" i="1"/>
  <c r="R9" i="1"/>
  <c r="N9" i="1"/>
  <c r="CO8" i="1"/>
  <c r="CK8" i="1"/>
  <c r="CG8" i="1"/>
  <c r="CC8" i="1"/>
  <c r="BY8" i="1"/>
  <c r="BU8" i="1"/>
  <c r="BQ8" i="1"/>
  <c r="BF8" i="1"/>
  <c r="AX8" i="1"/>
  <c r="AT8" i="1"/>
  <c r="AK8" i="1"/>
  <c r="BA8" i="1" s="1"/>
  <c r="BI8" i="1" s="1"/>
  <c r="AJ8" i="1"/>
  <c r="AZ8" i="1" s="1"/>
  <c r="BH8" i="1" s="1"/>
  <c r="AI8" i="1"/>
  <c r="AY8" i="1" s="1"/>
  <c r="AH8" i="1"/>
  <c r="AD8" i="1"/>
  <c r="V8" i="1"/>
  <c r="R8" i="1"/>
  <c r="N8" i="1"/>
  <c r="CO7" i="1"/>
  <c r="CK7" i="1"/>
  <c r="CG7" i="1"/>
  <c r="CC7" i="1"/>
  <c r="BY7" i="1"/>
  <c r="BU7" i="1"/>
  <c r="BM7" i="1"/>
  <c r="BF7" i="1"/>
  <c r="AY7" i="1"/>
  <c r="BG7" i="1" s="1"/>
  <c r="AX7" i="1"/>
  <c r="AT7" i="1"/>
  <c r="AK7" i="1"/>
  <c r="BA7" i="1" s="1"/>
  <c r="BI7" i="1" s="1"/>
  <c r="AJ7" i="1"/>
  <c r="CQ7" i="1" s="1"/>
  <c r="CU7" i="1" s="1"/>
  <c r="AH7" i="1"/>
  <c r="AD7" i="1"/>
  <c r="V7" i="1"/>
  <c r="R7" i="1"/>
  <c r="CK6" i="1"/>
  <c r="CC6" i="1"/>
  <c r="BY6" i="1"/>
  <c r="BU6" i="1"/>
  <c r="BQ6" i="1"/>
  <c r="BM6" i="1"/>
  <c r="BF6" i="1"/>
  <c r="AX6" i="1"/>
  <c r="AT6" i="1"/>
  <c r="AP6" i="1"/>
  <c r="AK6" i="1"/>
  <c r="BA6" i="1" s="1"/>
  <c r="BI6" i="1" s="1"/>
  <c r="AJ6" i="1"/>
  <c r="AZ6" i="1" s="1"/>
  <c r="BH6" i="1" s="1"/>
  <c r="AI6" i="1"/>
  <c r="CP6" i="1" s="1"/>
  <c r="CT6" i="1" s="1"/>
  <c r="AH6" i="1"/>
  <c r="AD6" i="1"/>
  <c r="V6" i="1"/>
  <c r="R6" i="1"/>
  <c r="N6" i="1"/>
  <c r="CO5" i="1"/>
  <c r="CK5" i="1"/>
  <c r="CG5" i="1"/>
  <c r="CC5" i="1"/>
  <c r="BU5" i="1"/>
  <c r="BQ5" i="1"/>
  <c r="BF5" i="1"/>
  <c r="AX5" i="1"/>
  <c r="AT5" i="1"/>
  <c r="AP5" i="1"/>
  <c r="AK5" i="1"/>
  <c r="BA5" i="1" s="1"/>
  <c r="BI5" i="1" s="1"/>
  <c r="AJ5" i="1"/>
  <c r="AZ5" i="1" s="1"/>
  <c r="BH5" i="1" s="1"/>
  <c r="CP5" i="1"/>
  <c r="AH5" i="1"/>
  <c r="AD5" i="1"/>
  <c r="Z5" i="1"/>
  <c r="R5" i="1"/>
  <c r="CO4" i="1"/>
  <c r="CK4" i="1"/>
  <c r="CG4" i="1"/>
  <c r="CC4" i="1"/>
  <c r="BU4" i="1"/>
  <c r="BM4" i="1"/>
  <c r="BF4" i="1"/>
  <c r="AX4" i="1"/>
  <c r="AT4" i="1"/>
  <c r="AP4" i="1"/>
  <c r="AK4" i="1"/>
  <c r="BA4" i="1" s="1"/>
  <c r="AJ4" i="1"/>
  <c r="AI4" i="1"/>
  <c r="AH4" i="1"/>
  <c r="AD4" i="1"/>
  <c r="Z4" i="1"/>
  <c r="V4" i="1"/>
  <c r="AP31" i="1" l="1"/>
  <c r="CS22" i="1"/>
  <c r="BB14" i="1"/>
  <c r="AT31" i="1"/>
  <c r="CS17" i="1"/>
  <c r="BF31" i="1"/>
  <c r="BI4" i="1"/>
  <c r="AX31" i="1"/>
  <c r="CP4" i="1"/>
  <c r="AI31" i="1"/>
  <c r="CQ4" i="1"/>
  <c r="CU4" i="1" s="1"/>
  <c r="AJ31" i="1"/>
  <c r="BG20" i="1"/>
  <c r="AY6" i="1"/>
  <c r="BG6" i="1" s="1"/>
  <c r="CQ9" i="1"/>
  <c r="CU9" i="1" s="1"/>
  <c r="CW14" i="1"/>
  <c r="CP12" i="1"/>
  <c r="CT12" i="1" s="1"/>
  <c r="CR5" i="1"/>
  <c r="CV5" i="1" s="1"/>
  <c r="CS20" i="1"/>
  <c r="AL7" i="1"/>
  <c r="CP7" i="1"/>
  <c r="CT7" i="1" s="1"/>
  <c r="CQ6" i="1"/>
  <c r="CU6" i="1" s="1"/>
  <c r="BB17" i="1"/>
  <c r="AL10" i="1"/>
  <c r="AZ7" i="1"/>
  <c r="BH7" i="1" s="1"/>
  <c r="BB20" i="1"/>
  <c r="BB15" i="1"/>
  <c r="AY4" i="1"/>
  <c r="BG4" i="1" s="1"/>
  <c r="CR6" i="1"/>
  <c r="CV6" i="1" s="1"/>
  <c r="CW6" i="1" s="1"/>
  <c r="CQ12" i="1"/>
  <c r="CU12" i="1" s="1"/>
  <c r="AZ4" i="1"/>
  <c r="CR4" i="1"/>
  <c r="CV4" i="1" s="1"/>
  <c r="CV31" i="1" s="1"/>
  <c r="CR7" i="1"/>
  <c r="CV7" i="1" s="1"/>
  <c r="AY10" i="1"/>
  <c r="BG10" i="1" s="1"/>
  <c r="AY9" i="1"/>
  <c r="BG9" i="1" s="1"/>
  <c r="AZ10" i="1"/>
  <c r="BH10" i="1" s="1"/>
  <c r="BA13" i="1"/>
  <c r="BI13" i="1" s="1"/>
  <c r="CP10" i="1"/>
  <c r="CT10" i="1" s="1"/>
  <c r="AY5" i="1"/>
  <c r="BG5" i="1" s="1"/>
  <c r="AL6" i="1"/>
  <c r="CP8" i="1"/>
  <c r="CT8" i="1" s="1"/>
  <c r="CR9" i="1"/>
  <c r="CV9" i="1" s="1"/>
  <c r="CR10" i="1"/>
  <c r="CV10" i="1" s="1"/>
  <c r="AL13" i="1"/>
  <c r="CP13" i="1"/>
  <c r="CT13" i="1" s="1"/>
  <c r="CW13" i="1" s="1"/>
  <c r="CQ5" i="1"/>
  <c r="CU5" i="1" s="1"/>
  <c r="AL12" i="1"/>
  <c r="BB21" i="1"/>
  <c r="BG21" i="1"/>
  <c r="BB22" i="1"/>
  <c r="BB19" i="1"/>
  <c r="CS19" i="1"/>
  <c r="CT19" i="1"/>
  <c r="CW19" i="1" s="1"/>
  <c r="CT15" i="1"/>
  <c r="CW15" i="1" s="1"/>
  <c r="CS15" i="1"/>
  <c r="CT18" i="1"/>
  <c r="CW18" i="1" s="1"/>
  <c r="CS18" i="1"/>
  <c r="CS14" i="1"/>
  <c r="BB16" i="1"/>
  <c r="BB8" i="1"/>
  <c r="BG8" i="1"/>
  <c r="CT4" i="1"/>
  <c r="CS11" i="1"/>
  <c r="CT11" i="1"/>
  <c r="CW11" i="1" s="1"/>
  <c r="CT9" i="1"/>
  <c r="CT5" i="1"/>
  <c r="AL8" i="1"/>
  <c r="BA12" i="1"/>
  <c r="BI12" i="1" s="1"/>
  <c r="AZ13" i="1"/>
  <c r="BH13" i="1" s="1"/>
  <c r="AL11" i="1"/>
  <c r="AL9" i="1"/>
  <c r="AL4" i="1"/>
  <c r="AL5" i="1"/>
  <c r="CQ8" i="1"/>
  <c r="CU8" i="1" s="1"/>
  <c r="AY11" i="1"/>
  <c r="CR8" i="1"/>
  <c r="CV8" i="1" s="1"/>
  <c r="AZ11" i="1"/>
  <c r="BH11" i="1" s="1"/>
  <c r="BA11" i="1"/>
  <c r="BI11" i="1" s="1"/>
  <c r="CT31" i="1" l="1"/>
  <c r="CU31" i="1"/>
  <c r="AL31" i="1"/>
  <c r="BB6" i="1"/>
  <c r="BH4" i="1"/>
  <c r="BH31" i="1" s="1"/>
  <c r="AZ31" i="1"/>
  <c r="BI31" i="1"/>
  <c r="BA31" i="1"/>
  <c r="AY31" i="1"/>
  <c r="CS9" i="1"/>
  <c r="BB7" i="1"/>
  <c r="CW12" i="1"/>
  <c r="CW5" i="1"/>
  <c r="CS12" i="1"/>
  <c r="BB10" i="1"/>
  <c r="CS6" i="1"/>
  <c r="BB5" i="1"/>
  <c r="CW7" i="1"/>
  <c r="BB12" i="1"/>
  <c r="CS5" i="1"/>
  <c r="CW4" i="1"/>
  <c r="CS4" i="1"/>
  <c r="CW10" i="1"/>
  <c r="BB9" i="1"/>
  <c r="CW9" i="1"/>
  <c r="CS7" i="1"/>
  <c r="CS13" i="1"/>
  <c r="CS10" i="1"/>
  <c r="CW8" i="1"/>
  <c r="BB4" i="1"/>
  <c r="CS8" i="1"/>
  <c r="BB11" i="1"/>
  <c r="BG11" i="1"/>
  <c r="BG31" i="1" s="1"/>
  <c r="BB13" i="1"/>
  <c r="BB31" i="1" l="1"/>
  <c r="CW31" i="1"/>
</calcChain>
</file>

<file path=xl/sharedStrings.xml><?xml version="1.0" encoding="utf-8"?>
<sst xmlns="http://schemas.openxmlformats.org/spreadsheetml/2006/main" count="503" uniqueCount="125">
  <si>
    <t>ACTIVIDAD</t>
  </si>
  <si>
    <t>LUGAR</t>
  </si>
  <si>
    <t>DEPARTAMENTO</t>
  </si>
  <si>
    <t>MUNICIPIO</t>
  </si>
  <si>
    <t>TIPO DE ACTIVIDAD</t>
  </si>
  <si>
    <t>MUJERES</t>
  </si>
  <si>
    <t>0-5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</si>
  <si>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</si>
  <si>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</si>
  <si>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</si>
  <si>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</si>
  <si>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</si>
  <si>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</si>
  <si>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</si>
  <si>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</si>
  <si>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</si>
  <si>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</si>
  <si>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</si>
  <si>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</si>
  <si>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</si>
  <si>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</si>
  <si>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</si>
  <si>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</si>
  <si>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</si>
  <si>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</si>
  <si>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</si>
  <si>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</si>
  <si>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TOTAL</t>
  </si>
  <si>
    <t>ADULTOS</t>
  </si>
  <si>
    <t>CHARLA</t>
  </si>
  <si>
    <t>PROCESO</t>
  </si>
  <si>
    <t>CAPACITACIÓN</t>
  </si>
  <si>
    <t>FECHA</t>
  </si>
  <si>
    <t>MES</t>
  </si>
  <si>
    <t>AGOSTO</t>
  </si>
  <si>
    <t>SEPTIEMBRE</t>
  </si>
  <si>
    <t>POBLACIÓN OBJETIVO</t>
  </si>
  <si>
    <t>JÓVENES</t>
  </si>
  <si>
    <t>6-13 AÑOS</t>
  </si>
  <si>
    <t>14-18 AÑOS</t>
  </si>
  <si>
    <t>19-30 AÑOS</t>
  </si>
  <si>
    <t>Guatemala</t>
  </si>
  <si>
    <t>San Jose Pinula</t>
  </si>
  <si>
    <t>Huehuetenango</t>
  </si>
  <si>
    <t>Hotel Casa Brava, Huehuetenango</t>
  </si>
  <si>
    <t>Foro de Sensibilización para las buenas practicas, Dignificando y Reviviendo los conocimientos y Saberes Ancestrales</t>
  </si>
  <si>
    <t>Chimaltenango</t>
  </si>
  <si>
    <t>Tècpan</t>
  </si>
  <si>
    <t>Salòn Municipal de de Tècpan</t>
  </si>
  <si>
    <t xml:space="preserve">Facilitación del Taller; El Rol de la mujer en la Prevenciòn de la Trata de Personas </t>
  </si>
  <si>
    <t>Sisertación del tema de Trata de Personas a Red de Derivaciòn de Jutiapa</t>
  </si>
  <si>
    <t>Jutiapa</t>
  </si>
  <si>
    <t>Salòn Municipal de de Jutiapa</t>
  </si>
  <si>
    <t>Capacitación en materia de Trata de Peronas a la red de derivacion de San Jose Pinula, Santa Catalina y Fraijanes.</t>
  </si>
  <si>
    <t>Salòn Municipal  de San jose Pinula</t>
  </si>
  <si>
    <t xml:space="preserve">Proceso formativo sobre protocolo de coordinación Interinstitucional para la protección y atención a Vìctimas de Trata de Personas </t>
  </si>
  <si>
    <t>Casa Myrna Mack zona 1</t>
  </si>
  <si>
    <t>Proceso formativo dirigido a estudiantes de nivel diversificado, sobre Trta de Personas y la denuncia.</t>
  </si>
  <si>
    <t>Quichè</t>
  </si>
  <si>
    <t>Santa Cruz del Quiché</t>
  </si>
  <si>
    <t>VIRTUAL horario Nocturno</t>
  </si>
  <si>
    <t>Oficinas de SVET (Virtual)</t>
  </si>
  <si>
    <t>Cine Foro: Trata de Personas Vinculado con el lavado de dinero u otros activos</t>
  </si>
  <si>
    <t>OCTUBRE</t>
  </si>
  <si>
    <t>Club la Aurora, salón 30 de Junio</t>
  </si>
  <si>
    <t>Proceso Formativo Sobre Protocolos en materia de Trata de Personas</t>
  </si>
  <si>
    <t xml:space="preserve">Proceso Formativo en materia de Trata de Personas, dirigido a mujeres beneficiarias del Programa de Formación Técnica de la Municipalidad de Puerto Barrios, Izabal </t>
  </si>
  <si>
    <t xml:space="preserve">Izabal </t>
  </si>
  <si>
    <t xml:space="preserve">Puerto Barrios </t>
  </si>
  <si>
    <t>Municipalidad de Puerto Barrios Izabal</t>
  </si>
  <si>
    <t>Charla Informativa sobre Trata de Personas en la Mesa Técnica Municipal de Protección de Refugiados y Migrantes, Esquipulas</t>
  </si>
  <si>
    <t>Chiquimula</t>
  </si>
  <si>
    <t>Esquipulas</t>
  </si>
  <si>
    <t>Parque Chatún, Rancho Jardin , Esquipulas</t>
  </si>
  <si>
    <t>Capacitación en Materia de Trata de Personas al personal  Femenino de AC Hotel Marriot Guatemala City</t>
  </si>
  <si>
    <t>AC Hotel Marriot Guatemala City</t>
  </si>
  <si>
    <t>Hotel Conquistador</t>
  </si>
  <si>
    <t>Taller para el fortalecimiento de la Detección y Derivación de posibles víctimas de trata de personas en contexto laboral</t>
  </si>
  <si>
    <t>Salón Brisol II Hilton Garden Inn 13 calle 7-65 zona 9</t>
  </si>
  <si>
    <t>Actividad de Prevención dirigida a adolescentes del Instituto Femenino de Educación Básica de Occidente</t>
  </si>
  <si>
    <t>Quetzaltenango</t>
  </si>
  <si>
    <t>JÓVENES    ADULTOS</t>
  </si>
  <si>
    <t>Taller para la identificación de Tipologias de Trata de Personas y lavado de dinero</t>
  </si>
  <si>
    <t>Hotel Hilton Garden Inn</t>
  </si>
  <si>
    <t>NOVIEMBRE</t>
  </si>
  <si>
    <t>San José Pinula</t>
  </si>
  <si>
    <t>Escuela Oficial Mixta No. 861 San Luis Letrán , San José Pinula</t>
  </si>
  <si>
    <t>Encuentro Taller de Validación e materiales de la Campaña Voy a paso Seguro</t>
  </si>
  <si>
    <t xml:space="preserve">Hotel Royal Palace </t>
  </si>
  <si>
    <t>Hotel Royal Palace zona 1</t>
  </si>
  <si>
    <t>Restaurante el Adobe, salón El Pueblo zona 1</t>
  </si>
  <si>
    <t>Alianzas para la Prevención de la Violencia Sexual y la Trata de Personas</t>
  </si>
  <si>
    <t>Salón Banderas, Palacio Nacional de la Cultura</t>
  </si>
  <si>
    <t>Proceso Formativo  y de Prevención  dirigido a niños de de la Colonia Venezuela zona 21</t>
  </si>
  <si>
    <t>Parque de la Paz "carlos El Pescadito Ruiz zona 21</t>
  </si>
  <si>
    <t>DICIEMBRE</t>
  </si>
  <si>
    <t>Sacatepéquez</t>
  </si>
  <si>
    <t>Antigua Guatemala</t>
  </si>
  <si>
    <t>Porta Hotel Antigua</t>
  </si>
  <si>
    <t>NÚMERO</t>
  </si>
  <si>
    <t>61 + AÑOS</t>
  </si>
  <si>
    <t>62 + AÑOS</t>
  </si>
  <si>
    <t>63 + AÑOS</t>
  </si>
  <si>
    <t>FEMENINO</t>
  </si>
  <si>
    <t>MASCULINO</t>
  </si>
  <si>
    <t xml:space="preserve">OTROS </t>
  </si>
  <si>
    <t>17, 18, 19</t>
  </si>
  <si>
    <t>3 y 4</t>
  </si>
  <si>
    <t>Socialización del Informe de Estado en materia de trata de Personas 2023-2024, en el marco de la Reunión de la Red departamental para la prevención de los delitos de violencia sexual, explotación y trata de personas de Huehuetenango</t>
  </si>
  <si>
    <t>"Trata de Personas y el rol del INSTITUTO NACIONAL DE CIENCIAS FORENSES  en su abordaje"</t>
  </si>
  <si>
    <t>Salón Mayor de Escuela de Estudios Forenses de INSTITUTO NACIONAL DE CIENCIAS FORENSES</t>
  </si>
  <si>
    <t xml:space="preserve">Taller Formativo Trata de de Personas a Estudiantes Universitarios  ESCUELA DE FORMACIÓN DE PROFESORES DE ENSEÑANZA MEDIA </t>
  </si>
  <si>
    <t>Proceso Formativo sobre el tema de Trata de Personas Dirigido a PROCURADURÍA GENERAL DE LA NACIÓN de forma Virtual</t>
  </si>
  <si>
    <t xml:space="preserve">Charla Informativa ka Prevención de la Trata de Personas la Escuela Oficial Rural Mixta Número 861  aldea San Luis Letrán, </t>
  </si>
  <si>
    <t>Capacitación en Materia de Trata d ePersonas dirigido a Personal de Unidad de Prevención Comunitaria de la Violencia</t>
  </si>
  <si>
    <t>Capacitación sobre Protocolos en materia de trata de Personas al personal de la Secretaría de Bienestar Social de la Presidencia</t>
  </si>
  <si>
    <t>Promoviendo un acercamiento clave entre la Coalición Regional contra la Trata de Personas y el Tráfico Ilícito de Migrantes y el mecanismo de Autoridades Nacionales de la Organización de Estados Americanos</t>
  </si>
  <si>
    <t>Proceso Formativo Congreso Interamericano: Perspectivas de la Trata de Personas y delitos Conexos</t>
  </si>
  <si>
    <t>última línea</t>
  </si>
  <si>
    <t>niñas, niños y adolescentes</t>
  </si>
  <si>
    <t>Instituto Tecnólogico Oficial de Nivel Medio,  Santa Cruz del Quiché</t>
  </si>
  <si>
    <t>Centro Educativo Femenino de Educaccion basica de Occidente</t>
  </si>
  <si>
    <t xml:space="preserve">Salòn de Consejo Nacional de Desarrollo Agropecuario, Ministerio de Agricultura, Ganadería y Alimentación, zona 13 </t>
  </si>
  <si>
    <t>Oficinas centrales de Ministerio de Agricultura, Ganadería y Alimentación, zona 13</t>
  </si>
  <si>
    <t xml:space="preserve">Fortalecimiento de la Detección y derivación de Posibles Víctimas de Trata de Personas en contexto Migratorio dirigido a Actores de Primera Linea del Instituto Guatemalteco de Migración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</si>
</sst>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.escot/Desktop/TRATA%202024/metas%202024/Copia%20de%20FORMATO%20METAS%202024%20PARA%20PORTAL%20VET%20SEPTIEMBRE%20para%20trabaja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.escot/Desktop/Copia%20de%20FORMATO%20METAS%202024%20PARA%20PORTAL%20VET%20%20Octub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.escot/Desktop/Copia%20de%20FORMATO%20METAS%202024%20PARA%20PORTAL%20VET%20Nov.%20DIC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.escot/Desktop/FORMATO%20METAS%202024%20PARA%20PORTAL%20VET%20Trata%20de%20Personas%20(mes%20de%20abril%20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adultos"/>
      <sheetName val="Mujeres"/>
      <sheetName val="juventud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Adultos"/>
      <sheetName val="mujeres"/>
      <sheetName val="jovene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NNA"/>
      <sheetName val="MUJERES"/>
      <sheetName val="ADULT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1"/>
  <sheetViews>
    <sheetView showGridLines="0" tabSelected="1" zoomScale="90" zoomScaleNormal="90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C1" sqref="C1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1" max="101" width="5.7109375" customWidth="1"/>
  </cols>
  <sheetData>
    <row r="1" spans="1:101" ht="15" customHeight="1" x14ac:dyDescent="0.25">
      <c r="A1" t="s">
        <v>99</v>
      </c>
      <c r="B1" t="s">
        <v>4</v>
      </c>
      <c r="C1" t="s">
        <v>0</v>
      </c>
      <c r="D1" t="s">
        <v>32</v>
      </c>
      <c r="E1" t="s">
        <v>33</v>
      </c>
      <c r="F1" t="s">
        <v>2</v>
      </c>
      <c r="G1" t="s">
        <v>3</v>
      </c>
      <c r="H1" t="s">
        <v>1</v>
      </c>
      <c r="I1" t="s">
        <v>36</v>
      </c>
      <c r="J1" t="s">
        <v>27</v>
      </c>
      <c r="K1" t="s">
        <v>9</v>
      </c>
      <c r="L1" t="s">
        <v>9</v>
      </c>
      <c r="M1" t="s">
        <v>9</v>
      </c>
      <c r="N1" t="s">
        <v>9</v>
      </c>
      <c r="O1" t="s">
        <v>9</v>
      </c>
      <c r="P1" t="s">
        <v>9</v>
      </c>
      <c r="Q1" t="s">
        <v>9</v>
      </c>
      <c r="R1" t="s">
        <v>9</v>
      </c>
      <c r="S1" t="s">
        <v>9</v>
      </c>
      <c r="T1" t="s">
        <v>9</v>
      </c>
      <c r="U1" t="s">
        <v>9</v>
      </c>
      <c r="V1" t="s">
        <v>9</v>
      </c>
      <c r="W1" t="s">
        <v>9</v>
      </c>
      <c r="X1" t="s">
        <v>9</v>
      </c>
      <c r="Y1" t="s">
        <v>9</v>
      </c>
      <c r="Z1" t="s">
        <v>9</v>
      </c>
      <c r="AA1" t="s">
        <v>9</v>
      </c>
      <c r="AB1" t="s">
        <v>9</v>
      </c>
      <c r="AC1" t="s">
        <v>9</v>
      </c>
      <c r="AD1" t="s">
        <v>9</v>
      </c>
      <c r="AE1" t="s">
        <v>9</v>
      </c>
      <c r="AF1" t="s">
        <v>9</v>
      </c>
      <c r="AG1" t="s">
        <v>9</v>
      </c>
      <c r="AH1" t="s">
        <v>9</v>
      </c>
      <c r="AI1" t="s">
        <v>9</v>
      </c>
      <c r="AJ1" t="s">
        <v>9</v>
      </c>
      <c r="AK1" t="s">
        <v>9</v>
      </c>
      <c r="AL1" t="s">
        <v>9</v>
      </c>
      <c r="AM1" t="s">
        <v>14</v>
      </c>
      <c r="AN1" t="s">
        <v>14</v>
      </c>
      <c r="AO1" t="s">
        <v>14</v>
      </c>
      <c r="AP1" t="s">
        <v>14</v>
      </c>
      <c r="AQ1" t="s">
        <v>14</v>
      </c>
      <c r="AR1" t="s">
        <v>14</v>
      </c>
      <c r="AS1" t="s">
        <v>14</v>
      </c>
      <c r="AT1" t="s">
        <v>14</v>
      </c>
      <c r="AU1" t="s">
        <v>14</v>
      </c>
      <c r="AV1" t="s">
        <v>14</v>
      </c>
      <c r="AW1" t="s">
        <v>14</v>
      </c>
      <c r="AX1" t="s">
        <v>14</v>
      </c>
      <c r="AY1" t="s">
        <v>14</v>
      </c>
      <c r="AZ1" t="s">
        <v>14</v>
      </c>
      <c r="BA1" t="s">
        <v>14</v>
      </c>
      <c r="BB1" t="s">
        <v>14</v>
      </c>
      <c r="BC1" t="s">
        <v>14</v>
      </c>
      <c r="BD1" t="s">
        <v>14</v>
      </c>
      <c r="BE1" t="s">
        <v>14</v>
      </c>
      <c r="BF1" t="s">
        <v>14</v>
      </c>
      <c r="BG1" t="s">
        <v>14</v>
      </c>
      <c r="BH1" t="s">
        <v>14</v>
      </c>
      <c r="BI1" t="s">
        <v>14</v>
      </c>
      <c r="BJ1" t="s">
        <v>25</v>
      </c>
      <c r="BK1" t="s">
        <v>25</v>
      </c>
      <c r="BL1" t="s">
        <v>25</v>
      </c>
      <c r="BM1" t="s">
        <v>25</v>
      </c>
      <c r="BN1" t="s">
        <v>25</v>
      </c>
      <c r="BO1" t="s">
        <v>25</v>
      </c>
      <c r="BP1" t="s">
        <v>25</v>
      </c>
      <c r="BQ1" t="s">
        <v>25</v>
      </c>
      <c r="BR1" t="s">
        <v>25</v>
      </c>
      <c r="BS1" t="s">
        <v>25</v>
      </c>
      <c r="BT1" t="s">
        <v>25</v>
      </c>
      <c r="BU1" t="s">
        <v>25</v>
      </c>
      <c r="BV1" t="s">
        <v>25</v>
      </c>
      <c r="BW1" t="s">
        <v>25</v>
      </c>
      <c r="BX1" t="s">
        <v>25</v>
      </c>
      <c r="BY1" t="s">
        <v>25</v>
      </c>
      <c r="BZ1" t="s">
        <v>25</v>
      </c>
      <c r="CA1" t="s">
        <v>25</v>
      </c>
      <c r="CB1" t="s">
        <v>25</v>
      </c>
      <c r="CC1" t="s">
        <v>25</v>
      </c>
      <c r="CD1" t="s">
        <v>25</v>
      </c>
      <c r="CE1" t="s">
        <v>25</v>
      </c>
      <c r="CF1" t="s">
        <v>25</v>
      </c>
      <c r="CG1" t="s">
        <v>25</v>
      </c>
      <c r="CH1" t="s">
        <v>25</v>
      </c>
      <c r="CI1" t="s">
        <v>25</v>
      </c>
      <c r="CJ1" t="s">
        <v>25</v>
      </c>
      <c r="CK1" t="s">
        <v>25</v>
      </c>
      <c r="CL1" t="s">
        <v>25</v>
      </c>
      <c r="CM1" t="s">
        <v>25</v>
      </c>
      <c r="CN1" t="s">
        <v>25</v>
      </c>
      <c r="CO1" t="s">
        <v>25</v>
      </c>
      <c r="CP1" t="s">
        <v>25</v>
      </c>
      <c r="CQ1" t="s">
        <v>25</v>
      </c>
      <c r="CR1" t="s">
        <v>25</v>
      </c>
      <c r="CS1" t="s">
        <v>25</v>
      </c>
      <c r="CT1" t="s">
        <v>25</v>
      </c>
      <c r="CU1" t="s">
        <v>25</v>
      </c>
      <c r="CV1" t="s">
        <v>25</v>
      </c>
      <c r="CW1" t="s">
        <v>25</v>
      </c>
    </row>
    <row r="2" spans="1:101" x14ac:dyDescent="0.25">
      <c r="A2" t="s">
        <v>99</v>
      </c>
      <c r="B2" t="s">
        <v>4</v>
      </c>
      <c r="C2" t="s">
        <v>0</v>
      </c>
      <c r="D2" t="s">
        <v>32</v>
      </c>
      <c r="E2" t="s">
        <v>33</v>
      </c>
      <c r="F2" t="s">
        <v>2</v>
      </c>
      <c r="G2" t="s">
        <v>3</v>
      </c>
      <c r="H2" t="s">
        <v>1</v>
      </c>
      <c r="I2" t="s">
        <v>36</v>
      </c>
      <c r="J2" t="s">
        <v>27</v>
      </c>
      <c r="K2" t="s">
        <v>6</v>
      </c>
      <c r="L2" t="s">
        <v>6</v>
      </c>
      <c r="M2" t="s">
        <v>6</v>
      </c>
      <c r="N2" t="s">
        <v>6</v>
      </c>
      <c r="O2" t="s">
        <v>38</v>
      </c>
      <c r="P2" t="s">
        <v>38</v>
      </c>
      <c r="Q2" t="s">
        <v>38</v>
      </c>
      <c r="R2" t="s">
        <v>38</v>
      </c>
      <c r="S2" t="s">
        <v>39</v>
      </c>
      <c r="T2" t="s">
        <v>39</v>
      </c>
      <c r="U2" t="s">
        <v>39</v>
      </c>
      <c r="V2" t="s">
        <v>39</v>
      </c>
      <c r="W2" t="s">
        <v>40</v>
      </c>
      <c r="X2" t="s">
        <v>40</v>
      </c>
      <c r="Y2" t="s">
        <v>40</v>
      </c>
      <c r="Z2" t="s">
        <v>40</v>
      </c>
      <c r="AA2" t="s">
        <v>7</v>
      </c>
      <c r="AB2" t="s">
        <v>7</v>
      </c>
      <c r="AC2" t="s">
        <v>7</v>
      </c>
      <c r="AD2" t="s">
        <v>7</v>
      </c>
      <c r="AE2" t="s">
        <v>8</v>
      </c>
      <c r="AF2" t="s">
        <v>100</v>
      </c>
      <c r="AG2" t="s">
        <v>101</v>
      </c>
      <c r="AH2" t="s">
        <v>102</v>
      </c>
      <c r="AI2" t="s">
        <v>27</v>
      </c>
      <c r="AJ2" t="s">
        <v>27</v>
      </c>
      <c r="AK2" t="s">
        <v>27</v>
      </c>
      <c r="AL2" t="s">
        <v>27</v>
      </c>
      <c r="AM2" t="s">
        <v>10</v>
      </c>
      <c r="AN2" t="s">
        <v>10</v>
      </c>
      <c r="AO2" t="s">
        <v>10</v>
      </c>
      <c r="AP2" t="s">
        <v>10</v>
      </c>
      <c r="AQ2" t="s">
        <v>11</v>
      </c>
      <c r="AR2" t="s">
        <v>11</v>
      </c>
      <c r="AS2" t="s">
        <v>11</v>
      </c>
      <c r="AT2" t="s">
        <v>11</v>
      </c>
      <c r="AU2" t="s">
        <v>15</v>
      </c>
      <c r="AV2" t="s">
        <v>15</v>
      </c>
      <c r="AW2" t="s">
        <v>15</v>
      </c>
      <c r="AX2" t="s">
        <v>15</v>
      </c>
      <c r="AY2" t="s">
        <v>12</v>
      </c>
      <c r="AZ2" t="s">
        <v>12</v>
      </c>
      <c r="BA2" t="s">
        <v>12</v>
      </c>
      <c r="BB2" t="s">
        <v>12</v>
      </c>
      <c r="BC2" t="s">
        <v>13</v>
      </c>
      <c r="BD2" t="s">
        <v>13</v>
      </c>
      <c r="BE2" t="s">
        <v>13</v>
      </c>
      <c r="BF2" t="s">
        <v>13</v>
      </c>
      <c r="BG2" t="s">
        <v>27</v>
      </c>
      <c r="BH2" t="s">
        <v>27</v>
      </c>
      <c r="BI2" t="s">
        <v>27</v>
      </c>
      <c r="BJ2" t="s">
        <v>16</v>
      </c>
      <c r="BK2" t="s">
        <v>16</v>
      </c>
      <c r="BL2" t="s">
        <v>16</v>
      </c>
      <c r="BM2" t="s">
        <v>16</v>
      </c>
      <c r="BN2" t="s">
        <v>17</v>
      </c>
      <c r="BO2" t="s">
        <v>17</v>
      </c>
      <c r="BP2" t="s">
        <v>17</v>
      </c>
      <c r="BQ2" t="s">
        <v>17</v>
      </c>
      <c r="BR2" t="s">
        <v>18</v>
      </c>
      <c r="BS2" t="s">
        <v>18</v>
      </c>
      <c r="BT2" t="s">
        <v>18</v>
      </c>
      <c r="BU2" t="s">
        <v>18</v>
      </c>
      <c r="BV2" t="s">
        <v>19</v>
      </c>
      <c r="BW2" t="s">
        <v>19</v>
      </c>
      <c r="BX2" t="s">
        <v>19</v>
      </c>
      <c r="BY2" t="s">
        <v>19</v>
      </c>
      <c r="BZ2" t="s">
        <v>20</v>
      </c>
      <c r="CA2" t="s">
        <v>20</v>
      </c>
      <c r="CB2" t="s">
        <v>20</v>
      </c>
      <c r="CC2" t="s">
        <v>20</v>
      </c>
      <c r="CD2" t="s">
        <v>21</v>
      </c>
      <c r="CE2" t="s">
        <v>21</v>
      </c>
      <c r="CF2" t="s">
        <v>21</v>
      </c>
      <c r="CG2" t="s">
        <v>21</v>
      </c>
      <c r="CH2" t="s">
        <v>23</v>
      </c>
      <c r="CI2" t="s">
        <v>23</v>
      </c>
      <c r="CJ2" t="s">
        <v>23</v>
      </c>
      <c r="CK2" t="s">
        <v>23</v>
      </c>
      <c r="CL2" t="s">
        <v>24</v>
      </c>
      <c r="CM2" t="s">
        <v>24</v>
      </c>
      <c r="CN2" t="s">
        <v>24</v>
      </c>
      <c r="CO2" t="s">
        <v>24</v>
      </c>
      <c r="CP2" t="s">
        <v>22</v>
      </c>
      <c r="CQ2" t="s">
        <v>22</v>
      </c>
      <c r="CR2" t="s">
        <v>22</v>
      </c>
      <c r="CS2" t="s">
        <v>22</v>
      </c>
      <c r="CT2" t="s">
        <v>27</v>
      </c>
      <c r="CU2" t="s">
        <v>27</v>
      </c>
      <c r="CV2" t="s">
        <v>27</v>
      </c>
      <c r="CW2" t="s">
        <v>27</v>
      </c>
    </row>
    <row r="3" spans="1:101" x14ac:dyDescent="0.25">
      <c r="A3" t="s">
        <v>99</v>
      </c>
      <c r="B3" t="s">
        <v>4</v>
      </c>
      <c r="C3" t="s">
        <v>0</v>
      </c>
      <c r="D3" t="s">
        <v>32</v>
      </c>
      <c r="E3" t="s">
        <v>33</v>
      </c>
      <c r="F3" t="s">
        <v>2</v>
      </c>
      <c r="G3" t="s">
        <v>3</v>
      </c>
      <c r="H3" t="s">
        <v>1</v>
      </c>
      <c r="I3" t="s">
        <v>36</v>
      </c>
      <c r="J3" t="s">
        <v>27</v>
      </c>
      <c r="K3" t="s">
        <v>103</v>
      </c>
      <c r="L3" t="s">
        <v>104</v>
      </c>
      <c r="M3" t="s">
        <v>105</v>
      </c>
      <c r="N3" t="s">
        <v>27</v>
      </c>
      <c r="O3" t="s">
        <v>103</v>
      </c>
      <c r="P3" t="s">
        <v>104</v>
      </c>
      <c r="Q3" t="s">
        <v>105</v>
      </c>
      <c r="R3" t="s">
        <v>27</v>
      </c>
      <c r="S3" t="s">
        <v>103</v>
      </c>
      <c r="T3" t="s">
        <v>104</v>
      </c>
      <c r="U3" t="s">
        <v>105</v>
      </c>
      <c r="V3" t="s">
        <v>27</v>
      </c>
      <c r="W3" t="s">
        <v>103</v>
      </c>
      <c r="X3" t="s">
        <v>104</v>
      </c>
      <c r="Y3" t="s">
        <v>105</v>
      </c>
      <c r="Z3" t="s">
        <v>27</v>
      </c>
      <c r="AA3" t="s">
        <v>103</v>
      </c>
      <c r="AB3" t="s">
        <v>104</v>
      </c>
      <c r="AC3" t="s">
        <v>105</v>
      </c>
      <c r="AD3" t="s">
        <v>27</v>
      </c>
      <c r="AE3" t="s">
        <v>103</v>
      </c>
      <c r="AF3" t="s">
        <v>104</v>
      </c>
      <c r="AG3" t="s">
        <v>105</v>
      </c>
      <c r="AH3" t="s">
        <v>27</v>
      </c>
      <c r="AI3" t="s">
        <v>103</v>
      </c>
      <c r="AJ3" t="s">
        <v>104</v>
      </c>
      <c r="AK3" t="s">
        <v>105</v>
      </c>
      <c r="AL3" t="s">
        <v>27</v>
      </c>
      <c r="AM3" t="s">
        <v>103</v>
      </c>
      <c r="AN3" t="s">
        <v>104</v>
      </c>
      <c r="AO3" t="s">
        <v>105</v>
      </c>
      <c r="AP3" t="s">
        <v>27</v>
      </c>
      <c r="AQ3" t="s">
        <v>103</v>
      </c>
      <c r="AR3" t="s">
        <v>104</v>
      </c>
      <c r="AS3" t="s">
        <v>105</v>
      </c>
      <c r="AT3" t="s">
        <v>27</v>
      </c>
      <c r="AU3" t="s">
        <v>103</v>
      </c>
      <c r="AV3" t="s">
        <v>104</v>
      </c>
      <c r="AW3" t="s">
        <v>105</v>
      </c>
      <c r="AX3" t="s">
        <v>27</v>
      </c>
      <c r="AY3" t="s">
        <v>103</v>
      </c>
      <c r="AZ3" t="s">
        <v>104</v>
      </c>
      <c r="BA3" t="s">
        <v>105</v>
      </c>
      <c r="BB3" t="s">
        <v>27</v>
      </c>
      <c r="BC3" t="s">
        <v>103</v>
      </c>
      <c r="BD3" t="s">
        <v>104</v>
      </c>
      <c r="BE3" t="s">
        <v>105</v>
      </c>
      <c r="BF3" t="s">
        <v>27</v>
      </c>
      <c r="BG3" t="s">
        <v>103</v>
      </c>
      <c r="BH3" t="s">
        <v>104</v>
      </c>
      <c r="BI3" t="s">
        <v>105</v>
      </c>
      <c r="BJ3" t="s">
        <v>103</v>
      </c>
      <c r="BK3" t="s">
        <v>104</v>
      </c>
      <c r="BL3" t="s">
        <v>105</v>
      </c>
      <c r="BM3" t="s">
        <v>27</v>
      </c>
      <c r="BN3" t="s">
        <v>103</v>
      </c>
      <c r="BO3" t="s">
        <v>104</v>
      </c>
      <c r="BP3" t="s">
        <v>105</v>
      </c>
      <c r="BQ3" t="s">
        <v>27</v>
      </c>
      <c r="BR3" t="s">
        <v>103</v>
      </c>
      <c r="BS3" t="s">
        <v>104</v>
      </c>
      <c r="BT3" t="s">
        <v>105</v>
      </c>
      <c r="BU3" t="s">
        <v>27</v>
      </c>
      <c r="BV3" t="s">
        <v>103</v>
      </c>
      <c r="BW3" t="s">
        <v>104</v>
      </c>
      <c r="BX3" t="s">
        <v>105</v>
      </c>
      <c r="BY3" t="s">
        <v>27</v>
      </c>
      <c r="BZ3" t="s">
        <v>103</v>
      </c>
      <c r="CA3" t="s">
        <v>104</v>
      </c>
      <c r="CB3" t="s">
        <v>105</v>
      </c>
      <c r="CC3" t="s">
        <v>27</v>
      </c>
      <c r="CD3" t="s">
        <v>103</v>
      </c>
      <c r="CE3" t="s">
        <v>104</v>
      </c>
      <c r="CF3" t="s">
        <v>105</v>
      </c>
      <c r="CG3" t="s">
        <v>27</v>
      </c>
      <c r="CH3" t="s">
        <v>103</v>
      </c>
      <c r="CI3" t="s">
        <v>104</v>
      </c>
      <c r="CJ3" t="s">
        <v>105</v>
      </c>
      <c r="CK3" t="s">
        <v>27</v>
      </c>
      <c r="CL3" t="s">
        <v>103</v>
      </c>
      <c r="CM3" t="s">
        <v>104</v>
      </c>
      <c r="CN3" t="s">
        <v>105</v>
      </c>
      <c r="CO3" t="s">
        <v>27</v>
      </c>
      <c r="CP3" t="s">
        <v>103</v>
      </c>
      <c r="CQ3" t="s">
        <v>104</v>
      </c>
      <c r="CR3" t="s">
        <v>105</v>
      </c>
      <c r="CS3" t="s">
        <v>27</v>
      </c>
      <c r="CT3" t="s">
        <v>103</v>
      </c>
      <c r="CU3" t="s">
        <v>104</v>
      </c>
      <c r="CV3" t="s">
        <v>105</v>
      </c>
      <c r="CW3" t="s">
        <v>27</v>
      </c>
    </row>
    <row r="4" spans="1:101" ht="30" customHeight="1" x14ac:dyDescent="0.25">
      <c r="A4">
        <v>1</v>
      </c>
      <c r="B4" t="s">
        <v>26</v>
      </c>
      <c r="C4" t="s">
        <v>108</v>
      </c>
      <c r="D4">
        <v>29</v>
      </c>
      <c r="E4" t="s">
        <v>34</v>
      </c>
      <c r="F4" t="s">
        <v>43</v>
      </c>
      <c r="G4" t="s">
        <v>43</v>
      </c>
      <c r="H4" t="s">
        <v>44</v>
      </c>
      <c r="I4" t="s">
        <v>28</v>
      </c>
      <c r="J4">
        <v>43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f t="shared" ref="V4:V11" si="0">SUM(S4:U4)</f>
        <v>0</v>
      </c>
      <c r="W4">
        <v>9</v>
      </c>
      <c r="X4">
        <v>0</v>
      </c>
      <c r="Y4">
        <v>0</v>
      </c>
      <c r="Z4">
        <f t="shared" ref="Z4:Z22" si="1">SUM(W4:Y4)</f>
        <v>9</v>
      </c>
      <c r="AA4">
        <v>23</v>
      </c>
      <c r="AB4">
        <v>10</v>
      </c>
      <c r="AC4">
        <v>0</v>
      </c>
      <c r="AD4">
        <f t="shared" ref="AD4:AD22" si="2">SUM(AA4:AC4)</f>
        <v>33</v>
      </c>
      <c r="AE4">
        <v>0</v>
      </c>
      <c r="AF4">
        <v>1</v>
      </c>
      <c r="AG4">
        <v>0</v>
      </c>
      <c r="AH4">
        <f t="shared" ref="AH4:AH13" si="3">SUM(AE4:AG4)</f>
        <v>1</v>
      </c>
      <c r="AI4">
        <f t="shared" ref="AI4:AK19" si="4">SUM(K4,O4,S4,W4,AA4,AE4)</f>
        <v>32</v>
      </c>
      <c r="AJ4">
        <f t="shared" si="4"/>
        <v>11</v>
      </c>
      <c r="AK4">
        <f t="shared" si="4"/>
        <v>0</v>
      </c>
      <c r="AL4">
        <f t="shared" ref="AL4:AL30" si="5">SUM(AI4:AK4)</f>
        <v>43</v>
      </c>
      <c r="AM4">
        <v>6</v>
      </c>
      <c r="AN4">
        <v>0</v>
      </c>
      <c r="AO4">
        <v>0</v>
      </c>
      <c r="AP4">
        <f t="shared" ref="AP4:AP12" si="6">SUM(AM4:AO4)</f>
        <v>6</v>
      </c>
      <c r="AQ4">
        <v>0</v>
      </c>
      <c r="AR4">
        <v>0</v>
      </c>
      <c r="AS4">
        <v>0</v>
      </c>
      <c r="AT4">
        <f t="shared" ref="AT4:AT30" si="7">SUM(AQ4:AS4)</f>
        <v>0</v>
      </c>
      <c r="AU4">
        <v>0</v>
      </c>
      <c r="AV4">
        <v>0</v>
      </c>
      <c r="AW4">
        <v>0</v>
      </c>
      <c r="AX4">
        <f t="shared" ref="AX4:AX12" si="8">SUM(AU4:AW4)</f>
        <v>0</v>
      </c>
      <c r="AY4">
        <f t="shared" ref="AY4:BA19" si="9">AI4-AM4-AQ4-AU4-BC4</f>
        <v>26</v>
      </c>
      <c r="AZ4">
        <f t="shared" si="9"/>
        <v>11</v>
      </c>
      <c r="BA4">
        <f t="shared" si="9"/>
        <v>0</v>
      </c>
      <c r="BB4">
        <f t="shared" ref="BB4:BB30" si="10">SUM(AY4:BA4)</f>
        <v>37</v>
      </c>
      <c r="BC4">
        <v>0</v>
      </c>
      <c r="BD4">
        <v>0</v>
      </c>
      <c r="BE4">
        <v>0</v>
      </c>
      <c r="BF4">
        <f t="shared" ref="BF4:BF30" si="11">SUM(BC4:BE4)</f>
        <v>0</v>
      </c>
      <c r="BG4">
        <f t="shared" ref="BG4:BI19" si="12">SUM(AM4,AQ4,AU4,AY4,BC4)</f>
        <v>32</v>
      </c>
      <c r="BH4">
        <f t="shared" si="12"/>
        <v>11</v>
      </c>
      <c r="BI4">
        <f t="shared" si="12"/>
        <v>0</v>
      </c>
      <c r="BJ4">
        <v>0</v>
      </c>
      <c r="BK4">
        <v>0</v>
      </c>
      <c r="BL4">
        <v>0</v>
      </c>
      <c r="BM4">
        <f t="shared" ref="BM4:BM30" si="13">SUM(BJ4:BL4)</f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f t="shared" ref="BU4:BU30" si="14">SUM(BR4:BT4)</f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f t="shared" ref="CC4:CC30" si="15">SUM(BZ4:CB4)</f>
        <v>0</v>
      </c>
      <c r="CD4">
        <v>0</v>
      </c>
      <c r="CE4">
        <v>0</v>
      </c>
      <c r="CF4">
        <v>0</v>
      </c>
      <c r="CG4">
        <f t="shared" ref="CG4:CG30" si="16">SUM(CD4:CF4)</f>
        <v>0</v>
      </c>
      <c r="CH4">
        <v>0</v>
      </c>
      <c r="CI4">
        <v>0</v>
      </c>
      <c r="CJ4">
        <v>0</v>
      </c>
      <c r="CK4">
        <f t="shared" ref="CK4:CK30" si="17">SUM(CH4:CJ4)</f>
        <v>0</v>
      </c>
      <c r="CL4">
        <v>0</v>
      </c>
      <c r="CM4">
        <v>0</v>
      </c>
      <c r="CN4">
        <v>0</v>
      </c>
      <c r="CO4">
        <f t="shared" ref="CO4:CO30" si="18">SUM(CL4:CN4)</f>
        <v>0</v>
      </c>
      <c r="CP4">
        <f t="shared" ref="CP4:CR19" si="19">AI4-BJ4-BN4-BR4-BV4-BZ4-CD4-CH4-CL4</f>
        <v>32</v>
      </c>
      <c r="CQ4">
        <f t="shared" si="19"/>
        <v>11</v>
      </c>
      <c r="CR4">
        <f t="shared" si="19"/>
        <v>0</v>
      </c>
      <c r="CS4">
        <f t="shared" ref="CS4:CS30" si="20">SUM(CP4:CR4)</f>
        <v>43</v>
      </c>
      <c r="CT4">
        <f t="shared" ref="CT4:CV19" si="21">SUM(BJ4,BN4,BR4,BV4,BZ4,CD4,CH4,CL4,CP4)</f>
        <v>32</v>
      </c>
      <c r="CU4">
        <f t="shared" si="21"/>
        <v>11</v>
      </c>
      <c r="CV4">
        <f t="shared" si="21"/>
        <v>0</v>
      </c>
      <c r="CW4">
        <f t="shared" ref="CW4:CW30" si="22">SUM(CT4:CV4)</f>
        <v>43</v>
      </c>
    </row>
    <row r="5" spans="1:101" ht="36" customHeight="1" x14ac:dyDescent="0.25">
      <c r="A5">
        <v>2</v>
      </c>
      <c r="B5" t="s">
        <v>30</v>
      </c>
      <c r="C5" t="s">
        <v>45</v>
      </c>
      <c r="D5">
        <v>10</v>
      </c>
      <c r="E5" t="s">
        <v>35</v>
      </c>
      <c r="F5" t="s">
        <v>46</v>
      </c>
      <c r="G5" t="s">
        <v>47</v>
      </c>
      <c r="H5" t="s">
        <v>48</v>
      </c>
      <c r="I5" t="s">
        <v>5</v>
      </c>
      <c r="J5">
        <v>30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f t="shared" ref="R5:R13" si="23">SUM(O5:Q5)</f>
        <v>0</v>
      </c>
      <c r="S5">
        <v>0</v>
      </c>
      <c r="T5">
        <v>0</v>
      </c>
      <c r="U5">
        <v>0</v>
      </c>
      <c r="V5">
        <v>0</v>
      </c>
      <c r="W5">
        <v>5</v>
      </c>
      <c r="X5">
        <v>0</v>
      </c>
      <c r="Y5">
        <v>0</v>
      </c>
      <c r="Z5">
        <f t="shared" si="1"/>
        <v>5</v>
      </c>
      <c r="AA5">
        <v>18</v>
      </c>
      <c r="AB5">
        <v>0</v>
      </c>
      <c r="AC5">
        <v>0</v>
      </c>
      <c r="AD5">
        <f t="shared" si="2"/>
        <v>18</v>
      </c>
      <c r="AE5">
        <v>7</v>
      </c>
      <c r="AF5">
        <v>0</v>
      </c>
      <c r="AG5">
        <v>0</v>
      </c>
      <c r="AH5">
        <f t="shared" si="3"/>
        <v>7</v>
      </c>
      <c r="AI5">
        <v>30</v>
      </c>
      <c r="AJ5">
        <f t="shared" si="4"/>
        <v>0</v>
      </c>
      <c r="AK5">
        <f t="shared" si="4"/>
        <v>0</v>
      </c>
      <c r="AL5">
        <f t="shared" si="5"/>
        <v>30</v>
      </c>
      <c r="AM5">
        <v>0</v>
      </c>
      <c r="AN5">
        <v>0</v>
      </c>
      <c r="AO5">
        <v>0</v>
      </c>
      <c r="AP5">
        <f t="shared" si="6"/>
        <v>0</v>
      </c>
      <c r="AQ5">
        <v>0</v>
      </c>
      <c r="AR5">
        <v>0</v>
      </c>
      <c r="AS5">
        <v>0</v>
      </c>
      <c r="AT5">
        <f t="shared" si="7"/>
        <v>0</v>
      </c>
      <c r="AU5">
        <v>0</v>
      </c>
      <c r="AV5">
        <v>0</v>
      </c>
      <c r="AW5">
        <v>0</v>
      </c>
      <c r="AX5">
        <f t="shared" si="8"/>
        <v>0</v>
      </c>
      <c r="AY5">
        <f t="shared" si="9"/>
        <v>30</v>
      </c>
      <c r="AZ5">
        <f t="shared" si="9"/>
        <v>0</v>
      </c>
      <c r="BA5">
        <f t="shared" si="9"/>
        <v>0</v>
      </c>
      <c r="BB5">
        <f t="shared" si="10"/>
        <v>30</v>
      </c>
      <c r="BC5">
        <v>0</v>
      </c>
      <c r="BD5">
        <v>0</v>
      </c>
      <c r="BE5">
        <v>0</v>
      </c>
      <c r="BF5">
        <f t="shared" si="11"/>
        <v>0</v>
      </c>
      <c r="BG5">
        <f t="shared" si="12"/>
        <v>30</v>
      </c>
      <c r="BH5">
        <f t="shared" si="12"/>
        <v>0</v>
      </c>
      <c r="BI5">
        <f t="shared" si="12"/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f t="shared" ref="BQ5:BQ13" si="24">SUM(BN5:BP5)</f>
        <v>0</v>
      </c>
      <c r="BR5">
        <v>0</v>
      </c>
      <c r="BS5">
        <v>0</v>
      </c>
      <c r="BT5">
        <v>0</v>
      </c>
      <c r="BU5">
        <f t="shared" si="14"/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f t="shared" si="15"/>
        <v>0</v>
      </c>
      <c r="CD5">
        <v>0</v>
      </c>
      <c r="CE5">
        <v>0</v>
      </c>
      <c r="CF5">
        <v>0</v>
      </c>
      <c r="CG5">
        <f t="shared" si="16"/>
        <v>0</v>
      </c>
      <c r="CH5">
        <v>0</v>
      </c>
      <c r="CI5">
        <v>0</v>
      </c>
      <c r="CJ5">
        <v>0</v>
      </c>
      <c r="CK5">
        <f t="shared" si="17"/>
        <v>0</v>
      </c>
      <c r="CL5">
        <v>0</v>
      </c>
      <c r="CM5">
        <v>0</v>
      </c>
      <c r="CN5">
        <v>0</v>
      </c>
      <c r="CO5">
        <f t="shared" si="18"/>
        <v>0</v>
      </c>
      <c r="CP5">
        <f t="shared" si="19"/>
        <v>30</v>
      </c>
      <c r="CQ5">
        <f t="shared" si="19"/>
        <v>0</v>
      </c>
      <c r="CR5">
        <f t="shared" si="19"/>
        <v>0</v>
      </c>
      <c r="CS5">
        <f t="shared" si="20"/>
        <v>30</v>
      </c>
      <c r="CT5">
        <f t="shared" si="21"/>
        <v>30</v>
      </c>
      <c r="CU5">
        <f t="shared" si="21"/>
        <v>0</v>
      </c>
      <c r="CV5">
        <f t="shared" si="21"/>
        <v>0</v>
      </c>
      <c r="CW5">
        <f t="shared" si="22"/>
        <v>30</v>
      </c>
    </row>
    <row r="6" spans="1:101" ht="38.25" customHeight="1" x14ac:dyDescent="0.25">
      <c r="A6">
        <v>3</v>
      </c>
      <c r="B6" t="s">
        <v>26</v>
      </c>
      <c r="C6" t="s">
        <v>49</v>
      </c>
      <c r="D6">
        <v>10</v>
      </c>
      <c r="E6" t="s">
        <v>35</v>
      </c>
      <c r="F6" t="s">
        <v>41</v>
      </c>
      <c r="G6" t="s">
        <v>41</v>
      </c>
      <c r="H6" t="s">
        <v>122</v>
      </c>
      <c r="I6" t="s">
        <v>5</v>
      </c>
      <c r="J6">
        <v>20</v>
      </c>
      <c r="K6">
        <v>0</v>
      </c>
      <c r="L6">
        <v>0</v>
      </c>
      <c r="M6">
        <v>0</v>
      </c>
      <c r="N6">
        <f t="shared" ref="N6:N12" si="25">SUM(K6:M6)</f>
        <v>0</v>
      </c>
      <c r="O6">
        <v>0</v>
      </c>
      <c r="P6">
        <v>0</v>
      </c>
      <c r="Q6">
        <v>0</v>
      </c>
      <c r="R6">
        <f t="shared" si="23"/>
        <v>0</v>
      </c>
      <c r="S6">
        <v>0</v>
      </c>
      <c r="T6">
        <v>0</v>
      </c>
      <c r="U6">
        <v>0</v>
      </c>
      <c r="V6">
        <f t="shared" si="0"/>
        <v>0</v>
      </c>
      <c r="W6">
        <v>9</v>
      </c>
      <c r="X6">
        <v>0</v>
      </c>
      <c r="Y6">
        <v>0</v>
      </c>
      <c r="Z6">
        <v>9</v>
      </c>
      <c r="AA6">
        <v>11</v>
      </c>
      <c r="AB6">
        <v>0</v>
      </c>
      <c r="AC6">
        <v>0</v>
      </c>
      <c r="AD6">
        <f t="shared" si="2"/>
        <v>11</v>
      </c>
      <c r="AE6">
        <v>0</v>
      </c>
      <c r="AF6">
        <v>0</v>
      </c>
      <c r="AG6">
        <v>0</v>
      </c>
      <c r="AH6">
        <f t="shared" si="3"/>
        <v>0</v>
      </c>
      <c r="AI6">
        <f t="shared" si="4"/>
        <v>20</v>
      </c>
      <c r="AJ6">
        <f t="shared" si="4"/>
        <v>0</v>
      </c>
      <c r="AK6">
        <f t="shared" si="4"/>
        <v>0</v>
      </c>
      <c r="AL6">
        <f t="shared" si="5"/>
        <v>20</v>
      </c>
      <c r="AM6">
        <v>0</v>
      </c>
      <c r="AN6">
        <v>0</v>
      </c>
      <c r="AO6">
        <v>0</v>
      </c>
      <c r="AP6">
        <f t="shared" si="6"/>
        <v>0</v>
      </c>
      <c r="AQ6">
        <v>0</v>
      </c>
      <c r="AR6">
        <v>0</v>
      </c>
      <c r="AS6">
        <v>0</v>
      </c>
      <c r="AT6">
        <f t="shared" si="7"/>
        <v>0</v>
      </c>
      <c r="AU6">
        <v>0</v>
      </c>
      <c r="AV6">
        <v>0</v>
      </c>
      <c r="AW6">
        <v>0</v>
      </c>
      <c r="AX6">
        <f t="shared" si="8"/>
        <v>0</v>
      </c>
      <c r="AY6">
        <f t="shared" si="9"/>
        <v>20</v>
      </c>
      <c r="AZ6">
        <f t="shared" si="9"/>
        <v>0</v>
      </c>
      <c r="BA6">
        <f t="shared" si="9"/>
        <v>0</v>
      </c>
      <c r="BB6">
        <f t="shared" si="10"/>
        <v>20</v>
      </c>
      <c r="BC6">
        <v>0</v>
      </c>
      <c r="BD6">
        <v>0</v>
      </c>
      <c r="BE6">
        <v>0</v>
      </c>
      <c r="BF6">
        <f t="shared" si="11"/>
        <v>0</v>
      </c>
      <c r="BG6">
        <f t="shared" si="12"/>
        <v>20</v>
      </c>
      <c r="BH6">
        <f t="shared" si="12"/>
        <v>0</v>
      </c>
      <c r="BI6">
        <f t="shared" si="12"/>
        <v>0</v>
      </c>
      <c r="BJ6">
        <v>0</v>
      </c>
      <c r="BK6">
        <v>0</v>
      </c>
      <c r="BL6">
        <v>0</v>
      </c>
      <c r="BM6">
        <f t="shared" si="13"/>
        <v>0</v>
      </c>
      <c r="BN6">
        <v>0</v>
      </c>
      <c r="BO6">
        <v>0</v>
      </c>
      <c r="BP6">
        <v>0</v>
      </c>
      <c r="BQ6">
        <f t="shared" si="24"/>
        <v>0</v>
      </c>
      <c r="BR6">
        <v>0</v>
      </c>
      <c r="BS6">
        <v>0</v>
      </c>
      <c r="BT6">
        <v>0</v>
      </c>
      <c r="BU6">
        <f t="shared" si="14"/>
        <v>0</v>
      </c>
      <c r="BV6">
        <v>0</v>
      </c>
      <c r="BW6">
        <v>0</v>
      </c>
      <c r="BX6">
        <v>0</v>
      </c>
      <c r="BY6">
        <f t="shared" ref="BY6:BY13" si="26">SUM(BV6:BX6)</f>
        <v>0</v>
      </c>
      <c r="BZ6">
        <v>0</v>
      </c>
      <c r="CA6">
        <v>0</v>
      </c>
      <c r="CB6">
        <v>0</v>
      </c>
      <c r="CC6">
        <f t="shared" si="15"/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f t="shared" si="17"/>
        <v>0</v>
      </c>
      <c r="CL6">
        <v>0</v>
      </c>
      <c r="CM6">
        <v>0</v>
      </c>
      <c r="CN6">
        <v>0</v>
      </c>
      <c r="CO6">
        <v>0</v>
      </c>
      <c r="CP6">
        <f t="shared" si="19"/>
        <v>20</v>
      </c>
      <c r="CQ6">
        <f t="shared" si="19"/>
        <v>0</v>
      </c>
      <c r="CR6">
        <f t="shared" si="19"/>
        <v>0</v>
      </c>
      <c r="CS6">
        <f t="shared" si="20"/>
        <v>20</v>
      </c>
      <c r="CT6">
        <f t="shared" si="21"/>
        <v>20</v>
      </c>
      <c r="CU6">
        <f t="shared" si="21"/>
        <v>0</v>
      </c>
      <c r="CV6">
        <f t="shared" si="21"/>
        <v>0</v>
      </c>
      <c r="CW6">
        <f t="shared" si="22"/>
        <v>20</v>
      </c>
    </row>
    <row r="7" spans="1:101" ht="30" customHeight="1" x14ac:dyDescent="0.25">
      <c r="A7">
        <v>4</v>
      </c>
      <c r="B7" t="s">
        <v>29</v>
      </c>
      <c r="C7" t="s">
        <v>50</v>
      </c>
      <c r="D7">
        <v>12</v>
      </c>
      <c r="E7" t="s">
        <v>35</v>
      </c>
      <c r="F7" t="s">
        <v>51</v>
      </c>
      <c r="G7" t="s">
        <v>51</v>
      </c>
      <c r="H7" t="s">
        <v>52</v>
      </c>
      <c r="I7" t="s">
        <v>28</v>
      </c>
      <c r="J7">
        <v>59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f t="shared" si="23"/>
        <v>0</v>
      </c>
      <c r="S7">
        <v>0</v>
      </c>
      <c r="T7">
        <v>0</v>
      </c>
      <c r="U7">
        <v>0</v>
      </c>
      <c r="V7">
        <f t="shared" si="0"/>
        <v>0</v>
      </c>
      <c r="W7">
        <v>7</v>
      </c>
      <c r="X7">
        <v>0</v>
      </c>
      <c r="Y7">
        <v>0</v>
      </c>
      <c r="Z7">
        <v>0</v>
      </c>
      <c r="AA7">
        <v>35</v>
      </c>
      <c r="AB7">
        <v>16</v>
      </c>
      <c r="AC7">
        <v>0</v>
      </c>
      <c r="AD7">
        <f t="shared" si="2"/>
        <v>51</v>
      </c>
      <c r="AE7">
        <v>1</v>
      </c>
      <c r="AF7">
        <v>0</v>
      </c>
      <c r="AG7">
        <v>0</v>
      </c>
      <c r="AH7">
        <f t="shared" si="3"/>
        <v>1</v>
      </c>
      <c r="AI7">
        <f>SUM(K7,O7,S7,W7,AA7,AE7)</f>
        <v>43</v>
      </c>
      <c r="AJ7">
        <f t="shared" si="4"/>
        <v>16</v>
      </c>
      <c r="AK7">
        <f t="shared" si="4"/>
        <v>0</v>
      </c>
      <c r="AL7">
        <f t="shared" si="5"/>
        <v>59</v>
      </c>
      <c r="AM7">
        <v>0</v>
      </c>
      <c r="AN7">
        <v>2</v>
      </c>
      <c r="AO7">
        <v>0</v>
      </c>
      <c r="AP7">
        <v>0</v>
      </c>
      <c r="AQ7">
        <v>0</v>
      </c>
      <c r="AR7">
        <v>0</v>
      </c>
      <c r="AS7">
        <v>0</v>
      </c>
      <c r="AT7">
        <f t="shared" si="7"/>
        <v>0</v>
      </c>
      <c r="AU7">
        <v>0</v>
      </c>
      <c r="AV7">
        <v>0</v>
      </c>
      <c r="AW7">
        <v>0</v>
      </c>
      <c r="AX7">
        <f t="shared" si="8"/>
        <v>0</v>
      </c>
      <c r="AY7">
        <f t="shared" si="9"/>
        <v>43</v>
      </c>
      <c r="AZ7">
        <f t="shared" si="9"/>
        <v>14</v>
      </c>
      <c r="BA7">
        <f t="shared" si="9"/>
        <v>0</v>
      </c>
      <c r="BB7">
        <f t="shared" si="10"/>
        <v>57</v>
      </c>
      <c r="BC7">
        <v>0</v>
      </c>
      <c r="BD7">
        <v>0</v>
      </c>
      <c r="BE7">
        <v>0</v>
      </c>
      <c r="BF7">
        <f t="shared" si="11"/>
        <v>0</v>
      </c>
      <c r="BG7">
        <f t="shared" si="12"/>
        <v>43</v>
      </c>
      <c r="BH7">
        <f t="shared" si="12"/>
        <v>16</v>
      </c>
      <c r="BI7">
        <f t="shared" si="12"/>
        <v>0</v>
      </c>
      <c r="BJ7">
        <v>0</v>
      </c>
      <c r="BK7">
        <v>0</v>
      </c>
      <c r="BL7">
        <v>0</v>
      </c>
      <c r="BM7">
        <f t="shared" si="13"/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f t="shared" si="14"/>
        <v>0</v>
      </c>
      <c r="BV7">
        <v>0</v>
      </c>
      <c r="BW7">
        <v>0</v>
      </c>
      <c r="BX7">
        <v>0</v>
      </c>
      <c r="BY7">
        <f t="shared" si="26"/>
        <v>0</v>
      </c>
      <c r="BZ7">
        <v>0</v>
      </c>
      <c r="CA7">
        <v>0</v>
      </c>
      <c r="CB7">
        <v>0</v>
      </c>
      <c r="CC7">
        <f t="shared" si="15"/>
        <v>0</v>
      </c>
      <c r="CD7">
        <v>0</v>
      </c>
      <c r="CE7">
        <v>0</v>
      </c>
      <c r="CF7">
        <v>0</v>
      </c>
      <c r="CG7">
        <f t="shared" si="16"/>
        <v>0</v>
      </c>
      <c r="CH7">
        <v>0</v>
      </c>
      <c r="CI7">
        <v>0</v>
      </c>
      <c r="CJ7">
        <v>0</v>
      </c>
      <c r="CK7">
        <f t="shared" si="17"/>
        <v>0</v>
      </c>
      <c r="CL7">
        <v>0</v>
      </c>
      <c r="CM7">
        <v>0</v>
      </c>
      <c r="CN7">
        <v>0</v>
      </c>
      <c r="CO7">
        <f t="shared" si="18"/>
        <v>0</v>
      </c>
      <c r="CP7">
        <f t="shared" si="19"/>
        <v>43</v>
      </c>
      <c r="CQ7">
        <f t="shared" si="19"/>
        <v>16</v>
      </c>
      <c r="CR7">
        <f t="shared" si="19"/>
        <v>0</v>
      </c>
      <c r="CS7">
        <f t="shared" si="20"/>
        <v>59</v>
      </c>
      <c r="CT7">
        <f t="shared" si="21"/>
        <v>43</v>
      </c>
      <c r="CU7">
        <f t="shared" si="21"/>
        <v>16</v>
      </c>
      <c r="CV7">
        <f t="shared" si="21"/>
        <v>0</v>
      </c>
      <c r="CW7">
        <f t="shared" si="22"/>
        <v>59</v>
      </c>
    </row>
    <row r="8" spans="1:101" ht="36" customHeight="1" x14ac:dyDescent="0.25">
      <c r="A8">
        <v>5</v>
      </c>
      <c r="B8" t="s">
        <v>31</v>
      </c>
      <c r="C8" t="s">
        <v>53</v>
      </c>
      <c r="D8">
        <v>18</v>
      </c>
      <c r="E8" t="s">
        <v>35</v>
      </c>
      <c r="F8" t="s">
        <v>41</v>
      </c>
      <c r="G8" t="s">
        <v>42</v>
      </c>
      <c r="H8" t="s">
        <v>54</v>
      </c>
      <c r="I8" t="s">
        <v>28</v>
      </c>
      <c r="J8">
        <v>30</v>
      </c>
      <c r="K8">
        <v>0</v>
      </c>
      <c r="L8">
        <v>0</v>
      </c>
      <c r="M8">
        <v>0</v>
      </c>
      <c r="N8">
        <f t="shared" si="25"/>
        <v>0</v>
      </c>
      <c r="O8">
        <v>0</v>
      </c>
      <c r="P8">
        <v>0</v>
      </c>
      <c r="Q8">
        <v>0</v>
      </c>
      <c r="R8">
        <f t="shared" si="23"/>
        <v>0</v>
      </c>
      <c r="S8">
        <v>0</v>
      </c>
      <c r="T8">
        <v>0</v>
      </c>
      <c r="U8">
        <v>0</v>
      </c>
      <c r="V8">
        <f t="shared" si="0"/>
        <v>0</v>
      </c>
      <c r="W8">
        <v>3</v>
      </c>
      <c r="X8">
        <v>1</v>
      </c>
      <c r="Y8">
        <v>0</v>
      </c>
      <c r="Z8">
        <v>0</v>
      </c>
      <c r="AA8">
        <v>21</v>
      </c>
      <c r="AB8">
        <v>4</v>
      </c>
      <c r="AC8">
        <v>0</v>
      </c>
      <c r="AD8">
        <f t="shared" si="2"/>
        <v>25</v>
      </c>
      <c r="AE8">
        <v>1</v>
      </c>
      <c r="AF8">
        <v>0</v>
      </c>
      <c r="AG8">
        <v>0</v>
      </c>
      <c r="AH8">
        <f t="shared" si="3"/>
        <v>1</v>
      </c>
      <c r="AI8">
        <f t="shared" si="4"/>
        <v>25</v>
      </c>
      <c r="AJ8">
        <f t="shared" si="4"/>
        <v>5</v>
      </c>
      <c r="AK8">
        <f t="shared" si="4"/>
        <v>0</v>
      </c>
      <c r="AL8">
        <f t="shared" si="5"/>
        <v>30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f t="shared" si="7"/>
        <v>0</v>
      </c>
      <c r="AU8">
        <v>0</v>
      </c>
      <c r="AV8">
        <v>0</v>
      </c>
      <c r="AW8">
        <v>0</v>
      </c>
      <c r="AX8">
        <f t="shared" si="8"/>
        <v>0</v>
      </c>
      <c r="AY8">
        <f t="shared" si="9"/>
        <v>25</v>
      </c>
      <c r="AZ8">
        <f t="shared" si="9"/>
        <v>5</v>
      </c>
      <c r="BA8">
        <f t="shared" si="9"/>
        <v>0</v>
      </c>
      <c r="BB8">
        <f t="shared" si="10"/>
        <v>30</v>
      </c>
      <c r="BC8">
        <v>0</v>
      </c>
      <c r="BD8">
        <v>0</v>
      </c>
      <c r="BE8">
        <v>0</v>
      </c>
      <c r="BF8">
        <f t="shared" si="11"/>
        <v>0</v>
      </c>
      <c r="BG8">
        <f t="shared" si="12"/>
        <v>25</v>
      </c>
      <c r="BH8">
        <f t="shared" si="12"/>
        <v>5</v>
      </c>
      <c r="BI8">
        <f t="shared" si="12"/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f t="shared" si="24"/>
        <v>0</v>
      </c>
      <c r="BR8">
        <v>0</v>
      </c>
      <c r="BS8">
        <v>0</v>
      </c>
      <c r="BT8">
        <v>0</v>
      </c>
      <c r="BU8">
        <f t="shared" si="14"/>
        <v>0</v>
      </c>
      <c r="BV8">
        <v>0</v>
      </c>
      <c r="BW8">
        <v>0</v>
      </c>
      <c r="BX8">
        <v>0</v>
      </c>
      <c r="BY8">
        <f t="shared" si="26"/>
        <v>0</v>
      </c>
      <c r="BZ8">
        <v>0</v>
      </c>
      <c r="CA8">
        <v>0</v>
      </c>
      <c r="CB8">
        <v>0</v>
      </c>
      <c r="CC8">
        <f t="shared" si="15"/>
        <v>0</v>
      </c>
      <c r="CD8">
        <v>0</v>
      </c>
      <c r="CE8">
        <v>0</v>
      </c>
      <c r="CF8">
        <v>0</v>
      </c>
      <c r="CG8">
        <f t="shared" si="16"/>
        <v>0</v>
      </c>
      <c r="CH8">
        <v>0</v>
      </c>
      <c r="CI8">
        <v>0</v>
      </c>
      <c r="CJ8">
        <v>0</v>
      </c>
      <c r="CK8">
        <f t="shared" si="17"/>
        <v>0</v>
      </c>
      <c r="CL8">
        <v>0</v>
      </c>
      <c r="CM8">
        <v>0</v>
      </c>
      <c r="CN8">
        <v>0</v>
      </c>
      <c r="CO8">
        <f t="shared" si="18"/>
        <v>0</v>
      </c>
      <c r="CP8">
        <f t="shared" si="19"/>
        <v>25</v>
      </c>
      <c r="CQ8">
        <f t="shared" si="19"/>
        <v>5</v>
      </c>
      <c r="CR8">
        <f t="shared" si="19"/>
        <v>0</v>
      </c>
      <c r="CS8">
        <f t="shared" si="20"/>
        <v>30</v>
      </c>
      <c r="CT8">
        <f t="shared" si="21"/>
        <v>25</v>
      </c>
      <c r="CU8">
        <f t="shared" si="21"/>
        <v>5</v>
      </c>
      <c r="CV8">
        <f t="shared" si="21"/>
        <v>0</v>
      </c>
      <c r="CW8">
        <f t="shared" si="22"/>
        <v>30</v>
      </c>
    </row>
    <row r="9" spans="1:101" x14ac:dyDescent="0.25">
      <c r="A9">
        <v>6</v>
      </c>
      <c r="B9" t="s">
        <v>30</v>
      </c>
      <c r="C9" t="s">
        <v>55</v>
      </c>
      <c r="D9">
        <v>19</v>
      </c>
      <c r="E9" t="s">
        <v>35</v>
      </c>
      <c r="F9" t="s">
        <v>41</v>
      </c>
      <c r="G9" t="s">
        <v>41</v>
      </c>
      <c r="H9" t="s">
        <v>56</v>
      </c>
      <c r="I9" t="s">
        <v>28</v>
      </c>
      <c r="J9">
        <v>12</v>
      </c>
      <c r="K9">
        <v>0</v>
      </c>
      <c r="L9">
        <v>0</v>
      </c>
      <c r="M9">
        <v>0</v>
      </c>
      <c r="N9">
        <f t="shared" si="25"/>
        <v>0</v>
      </c>
      <c r="O9">
        <v>0</v>
      </c>
      <c r="P9">
        <v>0</v>
      </c>
      <c r="Q9">
        <v>0</v>
      </c>
      <c r="R9">
        <f t="shared" si="23"/>
        <v>0</v>
      </c>
      <c r="S9">
        <v>0</v>
      </c>
      <c r="T9">
        <v>0</v>
      </c>
      <c r="U9">
        <v>0</v>
      </c>
      <c r="V9">
        <f t="shared" si="0"/>
        <v>0</v>
      </c>
      <c r="W9">
        <v>2</v>
      </c>
      <c r="X9">
        <v>1</v>
      </c>
      <c r="Y9">
        <v>0</v>
      </c>
      <c r="Z9">
        <f t="shared" si="1"/>
        <v>3</v>
      </c>
      <c r="AA9">
        <v>6</v>
      </c>
      <c r="AB9">
        <v>3</v>
      </c>
      <c r="AC9">
        <v>0</v>
      </c>
      <c r="AD9">
        <f t="shared" si="2"/>
        <v>9</v>
      </c>
      <c r="AE9">
        <v>0</v>
      </c>
      <c r="AF9">
        <v>0</v>
      </c>
      <c r="AG9">
        <v>0</v>
      </c>
      <c r="AH9">
        <v>0</v>
      </c>
      <c r="AI9">
        <f t="shared" si="4"/>
        <v>8</v>
      </c>
      <c r="AJ9">
        <f t="shared" si="4"/>
        <v>4</v>
      </c>
      <c r="AK9">
        <f t="shared" si="4"/>
        <v>0</v>
      </c>
      <c r="AL9">
        <f t="shared" si="5"/>
        <v>12</v>
      </c>
      <c r="AM9">
        <v>0</v>
      </c>
      <c r="AN9">
        <v>0</v>
      </c>
      <c r="AO9">
        <v>0</v>
      </c>
      <c r="AP9">
        <f t="shared" si="6"/>
        <v>0</v>
      </c>
      <c r="AQ9">
        <v>0</v>
      </c>
      <c r="AR9">
        <v>0</v>
      </c>
      <c r="AS9">
        <v>0</v>
      </c>
      <c r="AT9">
        <f t="shared" si="7"/>
        <v>0</v>
      </c>
      <c r="AU9">
        <v>0</v>
      </c>
      <c r="AV9">
        <v>0</v>
      </c>
      <c r="AW9">
        <v>0</v>
      </c>
      <c r="AX9">
        <f t="shared" si="8"/>
        <v>0</v>
      </c>
      <c r="AY9">
        <f t="shared" si="9"/>
        <v>7</v>
      </c>
      <c r="AZ9">
        <f t="shared" si="9"/>
        <v>4</v>
      </c>
      <c r="BA9">
        <f t="shared" si="9"/>
        <v>0</v>
      </c>
      <c r="BB9">
        <f t="shared" si="10"/>
        <v>11</v>
      </c>
      <c r="BC9">
        <v>1</v>
      </c>
      <c r="BD9">
        <v>0</v>
      </c>
      <c r="BE9">
        <v>0</v>
      </c>
      <c r="BF9">
        <f t="shared" si="11"/>
        <v>1</v>
      </c>
      <c r="BG9">
        <f t="shared" si="12"/>
        <v>8</v>
      </c>
      <c r="BH9">
        <f t="shared" si="12"/>
        <v>4</v>
      </c>
      <c r="BI9">
        <f t="shared" si="12"/>
        <v>0</v>
      </c>
      <c r="BJ9">
        <v>0</v>
      </c>
      <c r="BK9">
        <v>0</v>
      </c>
      <c r="BL9">
        <v>0</v>
      </c>
      <c r="BM9">
        <f t="shared" si="13"/>
        <v>0</v>
      </c>
      <c r="BN9">
        <v>0</v>
      </c>
      <c r="BO9">
        <v>0</v>
      </c>
      <c r="BP9">
        <v>0</v>
      </c>
      <c r="BQ9">
        <f t="shared" si="24"/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f t="shared" si="26"/>
        <v>0</v>
      </c>
      <c r="BZ9">
        <v>0</v>
      </c>
      <c r="CA9">
        <v>0</v>
      </c>
      <c r="CB9">
        <v>0</v>
      </c>
      <c r="CC9">
        <f t="shared" si="15"/>
        <v>0</v>
      </c>
      <c r="CD9">
        <v>0</v>
      </c>
      <c r="CE9">
        <v>0</v>
      </c>
      <c r="CF9">
        <v>0</v>
      </c>
      <c r="CG9">
        <f t="shared" si="16"/>
        <v>0</v>
      </c>
      <c r="CH9">
        <v>0</v>
      </c>
      <c r="CI9">
        <v>0</v>
      </c>
      <c r="CJ9">
        <v>0</v>
      </c>
      <c r="CK9">
        <f t="shared" si="17"/>
        <v>0</v>
      </c>
      <c r="CL9">
        <v>0</v>
      </c>
      <c r="CM9">
        <v>0</v>
      </c>
      <c r="CN9">
        <v>0</v>
      </c>
      <c r="CO9">
        <f t="shared" si="18"/>
        <v>0</v>
      </c>
      <c r="CP9">
        <f t="shared" si="19"/>
        <v>8</v>
      </c>
      <c r="CQ9">
        <f t="shared" si="19"/>
        <v>4</v>
      </c>
      <c r="CR9">
        <f t="shared" si="19"/>
        <v>0</v>
      </c>
      <c r="CS9">
        <f t="shared" si="20"/>
        <v>12</v>
      </c>
      <c r="CT9">
        <f t="shared" si="21"/>
        <v>8</v>
      </c>
      <c r="CU9">
        <f t="shared" si="21"/>
        <v>4</v>
      </c>
      <c r="CV9">
        <f t="shared" si="21"/>
        <v>0</v>
      </c>
      <c r="CW9">
        <f t="shared" si="22"/>
        <v>12</v>
      </c>
    </row>
    <row r="10" spans="1:101" x14ac:dyDescent="0.25">
      <c r="A10">
        <v>7</v>
      </c>
      <c r="B10" t="s">
        <v>30</v>
      </c>
      <c r="C10" t="s">
        <v>57</v>
      </c>
      <c r="D10">
        <v>20</v>
      </c>
      <c r="E10" t="s">
        <v>35</v>
      </c>
      <c r="F10" t="s">
        <v>58</v>
      </c>
      <c r="G10" t="s">
        <v>59</v>
      </c>
      <c r="H10" t="s">
        <v>120</v>
      </c>
      <c r="I10" t="s">
        <v>37</v>
      </c>
      <c r="J10">
        <v>248</v>
      </c>
      <c r="K10">
        <v>0</v>
      </c>
      <c r="L10">
        <v>0</v>
      </c>
      <c r="M10">
        <v>0</v>
      </c>
      <c r="N10">
        <f t="shared" si="25"/>
        <v>0</v>
      </c>
      <c r="O10">
        <v>0</v>
      </c>
      <c r="P10">
        <v>0</v>
      </c>
      <c r="Q10">
        <v>0</v>
      </c>
      <c r="R10">
        <f t="shared" si="23"/>
        <v>0</v>
      </c>
      <c r="S10">
        <v>101</v>
      </c>
      <c r="T10">
        <v>147</v>
      </c>
      <c r="U10">
        <v>0</v>
      </c>
      <c r="V10">
        <f t="shared" si="0"/>
        <v>248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f t="shared" si="2"/>
        <v>0</v>
      </c>
      <c r="AE10">
        <v>0</v>
      </c>
      <c r="AF10">
        <v>0</v>
      </c>
      <c r="AG10">
        <v>0</v>
      </c>
      <c r="AH10">
        <f t="shared" si="3"/>
        <v>0</v>
      </c>
      <c r="AI10">
        <f t="shared" si="4"/>
        <v>101</v>
      </c>
      <c r="AJ10">
        <f t="shared" si="4"/>
        <v>147</v>
      </c>
      <c r="AK10">
        <f t="shared" si="4"/>
        <v>0</v>
      </c>
      <c r="AL10">
        <f t="shared" si="5"/>
        <v>248</v>
      </c>
      <c r="AM10">
        <v>81</v>
      </c>
      <c r="AN10">
        <v>98</v>
      </c>
      <c r="AO10">
        <v>0</v>
      </c>
      <c r="AP10">
        <f t="shared" si="6"/>
        <v>179</v>
      </c>
      <c r="AQ10">
        <v>0</v>
      </c>
      <c r="AR10">
        <v>0</v>
      </c>
      <c r="AS10">
        <v>0</v>
      </c>
      <c r="AT10">
        <f t="shared" si="7"/>
        <v>0</v>
      </c>
      <c r="AU10">
        <v>0</v>
      </c>
      <c r="AV10">
        <v>0</v>
      </c>
      <c r="AW10">
        <v>0</v>
      </c>
      <c r="AX10">
        <f t="shared" si="8"/>
        <v>0</v>
      </c>
      <c r="AY10">
        <f t="shared" si="9"/>
        <v>20</v>
      </c>
      <c r="AZ10">
        <f t="shared" si="9"/>
        <v>49</v>
      </c>
      <c r="BA10">
        <f t="shared" si="9"/>
        <v>0</v>
      </c>
      <c r="BB10">
        <f t="shared" si="10"/>
        <v>69</v>
      </c>
      <c r="BC10">
        <v>0</v>
      </c>
      <c r="BD10">
        <v>0</v>
      </c>
      <c r="BE10">
        <v>0</v>
      </c>
      <c r="BF10">
        <v>0</v>
      </c>
      <c r="BG10">
        <f t="shared" si="12"/>
        <v>101</v>
      </c>
      <c r="BH10">
        <f t="shared" si="12"/>
        <v>147</v>
      </c>
      <c r="BI10">
        <f t="shared" si="12"/>
        <v>0</v>
      </c>
      <c r="BJ10">
        <v>1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f t="shared" si="24"/>
        <v>0</v>
      </c>
      <c r="BR10">
        <v>1</v>
      </c>
      <c r="BS10">
        <v>0</v>
      </c>
      <c r="BT10">
        <v>0</v>
      </c>
      <c r="BU10">
        <f t="shared" si="14"/>
        <v>1</v>
      </c>
      <c r="BV10">
        <v>0</v>
      </c>
      <c r="BW10">
        <v>0</v>
      </c>
      <c r="BX10">
        <v>0</v>
      </c>
      <c r="BY10">
        <f t="shared" si="26"/>
        <v>0</v>
      </c>
      <c r="BZ10">
        <v>0</v>
      </c>
      <c r="CA10">
        <v>0</v>
      </c>
      <c r="CB10">
        <v>0</v>
      </c>
      <c r="CC10">
        <f t="shared" si="15"/>
        <v>0</v>
      </c>
      <c r="CD10">
        <v>0</v>
      </c>
      <c r="CE10">
        <v>0</v>
      </c>
      <c r="CF10">
        <v>0</v>
      </c>
      <c r="CG10">
        <f t="shared" si="16"/>
        <v>0</v>
      </c>
      <c r="CH10">
        <v>0</v>
      </c>
      <c r="CI10">
        <v>0</v>
      </c>
      <c r="CJ10">
        <v>0</v>
      </c>
      <c r="CK10">
        <f t="shared" si="17"/>
        <v>0</v>
      </c>
      <c r="CL10">
        <v>0</v>
      </c>
      <c r="CM10">
        <v>0</v>
      </c>
      <c r="CN10">
        <v>0</v>
      </c>
      <c r="CO10">
        <f t="shared" si="18"/>
        <v>0</v>
      </c>
      <c r="CP10">
        <f t="shared" si="19"/>
        <v>99</v>
      </c>
      <c r="CQ10">
        <f t="shared" si="19"/>
        <v>147</v>
      </c>
      <c r="CR10">
        <f t="shared" si="19"/>
        <v>0</v>
      </c>
      <c r="CS10">
        <f t="shared" si="20"/>
        <v>246</v>
      </c>
      <c r="CT10">
        <f t="shared" si="21"/>
        <v>101</v>
      </c>
      <c r="CU10">
        <f t="shared" si="21"/>
        <v>147</v>
      </c>
      <c r="CV10">
        <f t="shared" si="21"/>
        <v>0</v>
      </c>
      <c r="CW10">
        <f t="shared" si="22"/>
        <v>248</v>
      </c>
    </row>
    <row r="11" spans="1:101" x14ac:dyDescent="0.25">
      <c r="A11">
        <v>8</v>
      </c>
      <c r="B11" t="s">
        <v>31</v>
      </c>
      <c r="C11" t="s">
        <v>109</v>
      </c>
      <c r="D11">
        <v>17</v>
      </c>
      <c r="E11" t="s">
        <v>35</v>
      </c>
      <c r="F11" t="s">
        <v>41</v>
      </c>
      <c r="G11" t="s">
        <v>41</v>
      </c>
      <c r="H11" t="s">
        <v>110</v>
      </c>
      <c r="I11" t="s">
        <v>28</v>
      </c>
      <c r="J11">
        <v>32</v>
      </c>
      <c r="K11">
        <v>0</v>
      </c>
      <c r="L11">
        <v>0</v>
      </c>
      <c r="M11">
        <v>0</v>
      </c>
      <c r="N11">
        <f t="shared" si="25"/>
        <v>0</v>
      </c>
      <c r="O11">
        <v>0</v>
      </c>
      <c r="P11">
        <v>0</v>
      </c>
      <c r="Q11">
        <v>0</v>
      </c>
      <c r="R11">
        <f t="shared" si="23"/>
        <v>0</v>
      </c>
      <c r="S11">
        <v>0</v>
      </c>
      <c r="T11">
        <v>0</v>
      </c>
      <c r="U11">
        <v>0</v>
      </c>
      <c r="V11">
        <f t="shared" si="0"/>
        <v>0</v>
      </c>
      <c r="W11">
        <v>0</v>
      </c>
      <c r="X11">
        <v>0</v>
      </c>
      <c r="Y11">
        <v>0</v>
      </c>
      <c r="Z11">
        <v>0</v>
      </c>
      <c r="AA11">
        <v>16</v>
      </c>
      <c r="AB11">
        <v>16</v>
      </c>
      <c r="AC11">
        <v>0</v>
      </c>
      <c r="AD11">
        <f t="shared" si="2"/>
        <v>32</v>
      </c>
      <c r="AE11">
        <v>0</v>
      </c>
      <c r="AF11">
        <v>0</v>
      </c>
      <c r="AG11">
        <v>0</v>
      </c>
      <c r="AH11">
        <f t="shared" si="3"/>
        <v>0</v>
      </c>
      <c r="AI11">
        <f t="shared" si="4"/>
        <v>16</v>
      </c>
      <c r="AJ11">
        <f t="shared" si="4"/>
        <v>16</v>
      </c>
      <c r="AK11">
        <f t="shared" si="4"/>
        <v>0</v>
      </c>
      <c r="AL11">
        <f t="shared" si="5"/>
        <v>32</v>
      </c>
      <c r="AM11">
        <v>0</v>
      </c>
      <c r="AN11">
        <v>0</v>
      </c>
      <c r="AO11">
        <v>0</v>
      </c>
      <c r="AP11">
        <f t="shared" si="6"/>
        <v>0</v>
      </c>
      <c r="AQ11">
        <v>0</v>
      </c>
      <c r="AR11">
        <v>0</v>
      </c>
      <c r="AS11">
        <v>0</v>
      </c>
      <c r="AT11">
        <f t="shared" si="7"/>
        <v>0</v>
      </c>
      <c r="AU11">
        <v>0</v>
      </c>
      <c r="AV11">
        <v>0</v>
      </c>
      <c r="AW11">
        <v>0</v>
      </c>
      <c r="AX11">
        <f t="shared" si="8"/>
        <v>0</v>
      </c>
      <c r="AY11">
        <f t="shared" si="9"/>
        <v>16</v>
      </c>
      <c r="AZ11">
        <f t="shared" si="9"/>
        <v>16</v>
      </c>
      <c r="BA11">
        <f t="shared" si="9"/>
        <v>0</v>
      </c>
      <c r="BB11">
        <f t="shared" si="10"/>
        <v>32</v>
      </c>
      <c r="BC11">
        <v>0</v>
      </c>
      <c r="BD11">
        <v>0</v>
      </c>
      <c r="BE11">
        <v>0</v>
      </c>
      <c r="BF11">
        <f t="shared" si="11"/>
        <v>0</v>
      </c>
      <c r="BG11">
        <f t="shared" si="12"/>
        <v>16</v>
      </c>
      <c r="BH11">
        <f t="shared" si="12"/>
        <v>16</v>
      </c>
      <c r="BI11">
        <f t="shared" si="12"/>
        <v>0</v>
      </c>
      <c r="BJ11">
        <v>0</v>
      </c>
      <c r="BK11">
        <v>0</v>
      </c>
      <c r="BL11">
        <v>0</v>
      </c>
      <c r="BM11">
        <f t="shared" si="13"/>
        <v>0</v>
      </c>
      <c r="BN11">
        <v>0</v>
      </c>
      <c r="BO11">
        <v>0</v>
      </c>
      <c r="BP11">
        <v>0</v>
      </c>
      <c r="BQ11">
        <f t="shared" si="24"/>
        <v>0</v>
      </c>
      <c r="BR11">
        <v>0</v>
      </c>
      <c r="BS11">
        <v>0</v>
      </c>
      <c r="BT11">
        <v>0</v>
      </c>
      <c r="BU11">
        <f t="shared" si="14"/>
        <v>0</v>
      </c>
      <c r="BV11">
        <v>0</v>
      </c>
      <c r="BW11">
        <v>0</v>
      </c>
      <c r="BX11">
        <v>0</v>
      </c>
      <c r="BY11">
        <f t="shared" si="26"/>
        <v>0</v>
      </c>
      <c r="BZ11">
        <v>0</v>
      </c>
      <c r="CA11">
        <v>0</v>
      </c>
      <c r="CB11">
        <v>0</v>
      </c>
      <c r="CC11">
        <f t="shared" si="15"/>
        <v>0</v>
      </c>
      <c r="CD11">
        <v>0</v>
      </c>
      <c r="CE11">
        <v>0</v>
      </c>
      <c r="CF11">
        <v>0</v>
      </c>
      <c r="CG11">
        <f t="shared" si="16"/>
        <v>0</v>
      </c>
      <c r="CH11">
        <v>0</v>
      </c>
      <c r="CI11">
        <v>0</v>
      </c>
      <c r="CJ11">
        <v>0</v>
      </c>
      <c r="CK11">
        <f t="shared" si="17"/>
        <v>0</v>
      </c>
      <c r="CL11">
        <v>0</v>
      </c>
      <c r="CM11">
        <v>0</v>
      </c>
      <c r="CN11">
        <v>0</v>
      </c>
      <c r="CO11">
        <f t="shared" si="18"/>
        <v>0</v>
      </c>
      <c r="CP11">
        <f t="shared" si="19"/>
        <v>16</v>
      </c>
      <c r="CQ11">
        <f t="shared" si="19"/>
        <v>16</v>
      </c>
      <c r="CR11">
        <f t="shared" si="19"/>
        <v>0</v>
      </c>
      <c r="CS11">
        <f t="shared" si="20"/>
        <v>32</v>
      </c>
      <c r="CT11">
        <f t="shared" si="21"/>
        <v>16</v>
      </c>
      <c r="CU11">
        <f t="shared" si="21"/>
        <v>16</v>
      </c>
      <c r="CV11">
        <f t="shared" si="21"/>
        <v>0</v>
      </c>
      <c r="CW11">
        <f t="shared" si="22"/>
        <v>32</v>
      </c>
    </row>
    <row r="12" spans="1:101" x14ac:dyDescent="0.25">
      <c r="A12">
        <v>9</v>
      </c>
      <c r="B12" t="s">
        <v>26</v>
      </c>
      <c r="C12" t="s">
        <v>111</v>
      </c>
      <c r="D12">
        <v>25</v>
      </c>
      <c r="E12" t="s">
        <v>35</v>
      </c>
      <c r="F12" t="s">
        <v>41</v>
      </c>
      <c r="G12" t="s">
        <v>41</v>
      </c>
      <c r="H12" t="s">
        <v>60</v>
      </c>
      <c r="I12" t="s">
        <v>28</v>
      </c>
      <c r="J12">
        <v>30</v>
      </c>
      <c r="K12">
        <v>0</v>
      </c>
      <c r="L12">
        <v>0</v>
      </c>
      <c r="M12">
        <v>0</v>
      </c>
      <c r="N12">
        <f t="shared" si="25"/>
        <v>0</v>
      </c>
      <c r="O12">
        <v>0</v>
      </c>
      <c r="P12">
        <v>0</v>
      </c>
      <c r="Q12">
        <v>0</v>
      </c>
      <c r="R12">
        <f t="shared" si="23"/>
        <v>0</v>
      </c>
      <c r="S12">
        <v>0</v>
      </c>
      <c r="T12">
        <v>0</v>
      </c>
      <c r="U12">
        <v>0</v>
      </c>
      <c r="V12">
        <v>0</v>
      </c>
      <c r="W12">
        <v>8</v>
      </c>
      <c r="X12">
        <v>2</v>
      </c>
      <c r="Y12">
        <v>0</v>
      </c>
      <c r="Z12">
        <v>0</v>
      </c>
      <c r="AA12">
        <v>12</v>
      </c>
      <c r="AB12">
        <v>7</v>
      </c>
      <c r="AC12">
        <v>0</v>
      </c>
      <c r="AD12">
        <f t="shared" si="2"/>
        <v>19</v>
      </c>
      <c r="AE12">
        <v>0</v>
      </c>
      <c r="AF12">
        <v>1</v>
      </c>
      <c r="AG12">
        <v>0</v>
      </c>
      <c r="AH12">
        <f t="shared" si="3"/>
        <v>1</v>
      </c>
      <c r="AI12">
        <f t="shared" si="4"/>
        <v>20</v>
      </c>
      <c r="AJ12">
        <f t="shared" si="4"/>
        <v>10</v>
      </c>
      <c r="AK12">
        <f t="shared" si="4"/>
        <v>0</v>
      </c>
      <c r="AL12">
        <f t="shared" si="5"/>
        <v>30</v>
      </c>
      <c r="AM12">
        <v>2</v>
      </c>
      <c r="AN12">
        <v>3</v>
      </c>
      <c r="AO12">
        <v>0</v>
      </c>
      <c r="AP12">
        <f t="shared" si="6"/>
        <v>5</v>
      </c>
      <c r="AQ12">
        <v>0</v>
      </c>
      <c r="AR12">
        <v>0</v>
      </c>
      <c r="AS12">
        <v>0</v>
      </c>
      <c r="AT12">
        <f t="shared" si="7"/>
        <v>0</v>
      </c>
      <c r="AU12">
        <v>0</v>
      </c>
      <c r="AV12">
        <v>0</v>
      </c>
      <c r="AW12">
        <v>0</v>
      </c>
      <c r="AX12">
        <f t="shared" si="8"/>
        <v>0</v>
      </c>
      <c r="AY12">
        <f t="shared" si="9"/>
        <v>18</v>
      </c>
      <c r="AZ12">
        <f t="shared" si="9"/>
        <v>7</v>
      </c>
      <c r="BA12">
        <f t="shared" si="9"/>
        <v>0</v>
      </c>
      <c r="BB12">
        <f t="shared" si="10"/>
        <v>25</v>
      </c>
      <c r="BC12">
        <v>0</v>
      </c>
      <c r="BD12">
        <v>0</v>
      </c>
      <c r="BE12">
        <v>0</v>
      </c>
      <c r="BF12">
        <f t="shared" si="11"/>
        <v>0</v>
      </c>
      <c r="BG12">
        <f t="shared" si="12"/>
        <v>20</v>
      </c>
      <c r="BH12">
        <f t="shared" si="12"/>
        <v>10</v>
      </c>
      <c r="BI12">
        <f t="shared" si="12"/>
        <v>0</v>
      </c>
      <c r="BJ12">
        <v>1</v>
      </c>
      <c r="BK12">
        <v>0</v>
      </c>
      <c r="BL12">
        <v>0</v>
      </c>
      <c r="BM12">
        <f t="shared" si="13"/>
        <v>1</v>
      </c>
      <c r="BN12">
        <v>0</v>
      </c>
      <c r="BO12">
        <v>0</v>
      </c>
      <c r="BP12">
        <v>0</v>
      </c>
      <c r="BQ12">
        <f t="shared" si="24"/>
        <v>0</v>
      </c>
      <c r="BR12">
        <v>0</v>
      </c>
      <c r="BS12">
        <v>0</v>
      </c>
      <c r="BT12">
        <v>0</v>
      </c>
      <c r="BU12">
        <f t="shared" si="14"/>
        <v>0</v>
      </c>
      <c r="BV12">
        <v>0</v>
      </c>
      <c r="BW12">
        <v>0</v>
      </c>
      <c r="BX12">
        <v>0</v>
      </c>
      <c r="BY12">
        <f t="shared" si="26"/>
        <v>0</v>
      </c>
      <c r="BZ12">
        <v>0</v>
      </c>
      <c r="CA12">
        <v>0</v>
      </c>
      <c r="CB12">
        <v>0</v>
      </c>
      <c r="CC12">
        <f t="shared" si="15"/>
        <v>0</v>
      </c>
      <c r="CD12">
        <v>0</v>
      </c>
      <c r="CE12">
        <v>0</v>
      </c>
      <c r="CF12">
        <v>0</v>
      </c>
      <c r="CG12">
        <f t="shared" si="16"/>
        <v>0</v>
      </c>
      <c r="CH12">
        <v>0</v>
      </c>
      <c r="CI12">
        <v>0</v>
      </c>
      <c r="CJ12">
        <v>0</v>
      </c>
      <c r="CK12">
        <f t="shared" si="17"/>
        <v>0</v>
      </c>
      <c r="CL12">
        <v>0</v>
      </c>
      <c r="CM12">
        <v>0</v>
      </c>
      <c r="CN12">
        <v>0</v>
      </c>
      <c r="CO12">
        <f t="shared" si="18"/>
        <v>0</v>
      </c>
      <c r="CP12">
        <f t="shared" si="19"/>
        <v>19</v>
      </c>
      <c r="CQ12">
        <f t="shared" si="19"/>
        <v>10</v>
      </c>
      <c r="CR12">
        <f t="shared" si="19"/>
        <v>0</v>
      </c>
      <c r="CS12">
        <f t="shared" si="20"/>
        <v>29</v>
      </c>
      <c r="CT12">
        <f t="shared" si="21"/>
        <v>20</v>
      </c>
      <c r="CU12">
        <f t="shared" si="21"/>
        <v>10</v>
      </c>
      <c r="CV12">
        <f t="shared" si="21"/>
        <v>0</v>
      </c>
      <c r="CW12">
        <f t="shared" si="22"/>
        <v>30</v>
      </c>
    </row>
    <row r="13" spans="1:101" x14ac:dyDescent="0.25">
      <c r="A13">
        <v>10</v>
      </c>
      <c r="B13" t="s">
        <v>30</v>
      </c>
      <c r="C13" t="s">
        <v>112</v>
      </c>
      <c r="D13" t="s">
        <v>106</v>
      </c>
      <c r="E13" t="s">
        <v>35</v>
      </c>
      <c r="F13" t="s">
        <v>41</v>
      </c>
      <c r="G13" t="s">
        <v>41</v>
      </c>
      <c r="H13" t="s">
        <v>61</v>
      </c>
      <c r="I13" t="s">
        <v>28</v>
      </c>
      <c r="J13">
        <v>220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f t="shared" si="23"/>
        <v>0</v>
      </c>
      <c r="S13">
        <v>0</v>
      </c>
      <c r="T13">
        <v>0</v>
      </c>
      <c r="U13">
        <v>0</v>
      </c>
      <c r="V13">
        <v>0</v>
      </c>
      <c r="W13">
        <v>45</v>
      </c>
      <c r="X13">
        <v>6</v>
      </c>
      <c r="Y13">
        <v>0</v>
      </c>
      <c r="Z13">
        <f t="shared" si="1"/>
        <v>51</v>
      </c>
      <c r="AA13">
        <v>102</v>
      </c>
      <c r="AB13">
        <v>50</v>
      </c>
      <c r="AC13">
        <v>0</v>
      </c>
      <c r="AD13">
        <f t="shared" si="2"/>
        <v>152</v>
      </c>
      <c r="AE13">
        <v>17</v>
      </c>
      <c r="AF13">
        <v>0</v>
      </c>
      <c r="AG13">
        <v>0</v>
      </c>
      <c r="AH13">
        <f t="shared" si="3"/>
        <v>17</v>
      </c>
      <c r="AI13">
        <f t="shared" si="4"/>
        <v>164</v>
      </c>
      <c r="AJ13">
        <f t="shared" si="4"/>
        <v>56</v>
      </c>
      <c r="AK13">
        <f t="shared" si="4"/>
        <v>0</v>
      </c>
      <c r="AL13">
        <f t="shared" si="5"/>
        <v>220</v>
      </c>
      <c r="AM13">
        <v>15</v>
      </c>
      <c r="AN13">
        <v>8</v>
      </c>
      <c r="AO13">
        <v>0</v>
      </c>
      <c r="AP13">
        <v>0</v>
      </c>
      <c r="AQ13">
        <v>0</v>
      </c>
      <c r="AR13">
        <v>0</v>
      </c>
      <c r="AS13">
        <v>0</v>
      </c>
      <c r="AT13">
        <f t="shared" si="7"/>
        <v>0</v>
      </c>
      <c r="AU13">
        <v>0</v>
      </c>
      <c r="AV13">
        <v>0</v>
      </c>
      <c r="AW13">
        <v>0</v>
      </c>
      <c r="AX13">
        <v>0</v>
      </c>
      <c r="AY13">
        <f t="shared" si="9"/>
        <v>149</v>
      </c>
      <c r="AZ13">
        <f t="shared" si="9"/>
        <v>48</v>
      </c>
      <c r="BA13">
        <f t="shared" si="9"/>
        <v>0</v>
      </c>
      <c r="BB13">
        <f t="shared" si="10"/>
        <v>197</v>
      </c>
      <c r="BC13">
        <v>0</v>
      </c>
      <c r="BD13">
        <v>0</v>
      </c>
      <c r="BE13">
        <v>0</v>
      </c>
      <c r="BF13">
        <f t="shared" si="11"/>
        <v>0</v>
      </c>
      <c r="BG13">
        <f t="shared" si="12"/>
        <v>164</v>
      </c>
      <c r="BH13">
        <f t="shared" si="12"/>
        <v>56</v>
      </c>
      <c r="BI13">
        <f t="shared" si="12"/>
        <v>0</v>
      </c>
      <c r="BJ13">
        <v>0</v>
      </c>
      <c r="BK13">
        <v>0</v>
      </c>
      <c r="BL13">
        <v>0</v>
      </c>
      <c r="BM13">
        <f t="shared" si="13"/>
        <v>0</v>
      </c>
      <c r="BN13">
        <v>0</v>
      </c>
      <c r="BO13">
        <v>0</v>
      </c>
      <c r="BP13">
        <v>0</v>
      </c>
      <c r="BQ13">
        <f t="shared" si="24"/>
        <v>0</v>
      </c>
      <c r="BR13">
        <v>0</v>
      </c>
      <c r="BS13">
        <v>0</v>
      </c>
      <c r="BT13">
        <v>0</v>
      </c>
      <c r="BU13">
        <f t="shared" si="14"/>
        <v>0</v>
      </c>
      <c r="BV13">
        <v>0</v>
      </c>
      <c r="BW13">
        <v>0</v>
      </c>
      <c r="BX13">
        <v>0</v>
      </c>
      <c r="BY13">
        <f t="shared" si="26"/>
        <v>0</v>
      </c>
      <c r="BZ13">
        <v>0</v>
      </c>
      <c r="CA13">
        <v>0</v>
      </c>
      <c r="CB13">
        <v>0</v>
      </c>
      <c r="CC13">
        <f t="shared" si="15"/>
        <v>0</v>
      </c>
      <c r="CD13">
        <v>0</v>
      </c>
      <c r="CE13">
        <v>0</v>
      </c>
      <c r="CF13">
        <v>0</v>
      </c>
      <c r="CG13">
        <f t="shared" si="16"/>
        <v>0</v>
      </c>
      <c r="CH13">
        <v>0</v>
      </c>
      <c r="CI13">
        <v>0</v>
      </c>
      <c r="CJ13">
        <v>0</v>
      </c>
      <c r="CK13">
        <f t="shared" si="17"/>
        <v>0</v>
      </c>
      <c r="CL13">
        <v>0</v>
      </c>
      <c r="CM13">
        <v>0</v>
      </c>
      <c r="CN13">
        <v>0</v>
      </c>
      <c r="CO13">
        <f t="shared" si="18"/>
        <v>0</v>
      </c>
      <c r="CP13">
        <f t="shared" si="19"/>
        <v>164</v>
      </c>
      <c r="CQ13">
        <f t="shared" si="19"/>
        <v>56</v>
      </c>
      <c r="CR13">
        <f t="shared" si="19"/>
        <v>0</v>
      </c>
      <c r="CS13">
        <f t="shared" si="20"/>
        <v>220</v>
      </c>
      <c r="CT13">
        <f t="shared" si="21"/>
        <v>164</v>
      </c>
      <c r="CU13">
        <f t="shared" si="21"/>
        <v>56</v>
      </c>
      <c r="CV13">
        <f t="shared" si="21"/>
        <v>0</v>
      </c>
      <c r="CW13">
        <f t="shared" si="22"/>
        <v>220</v>
      </c>
    </row>
    <row r="14" spans="1:101" x14ac:dyDescent="0.25">
      <c r="A14">
        <v>1</v>
      </c>
      <c r="B14" t="s">
        <v>26</v>
      </c>
      <c r="C14" t="s">
        <v>62</v>
      </c>
      <c r="D14">
        <v>10</v>
      </c>
      <c r="E14" t="s">
        <v>63</v>
      </c>
      <c r="F14" t="s">
        <v>41</v>
      </c>
      <c r="G14" t="s">
        <v>41</v>
      </c>
      <c r="H14" t="s">
        <v>64</v>
      </c>
      <c r="I14" t="s">
        <v>28</v>
      </c>
      <c r="J14">
        <v>54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f t="shared" ref="V14:V21" si="27">SUM(S14:U14)</f>
        <v>0</v>
      </c>
      <c r="W14">
        <v>9</v>
      </c>
      <c r="X14">
        <v>11</v>
      </c>
      <c r="Y14">
        <v>0</v>
      </c>
      <c r="Z14">
        <f t="shared" si="1"/>
        <v>20</v>
      </c>
      <c r="AA14">
        <v>16</v>
      </c>
      <c r="AB14">
        <v>13</v>
      </c>
      <c r="AC14">
        <v>0</v>
      </c>
      <c r="AD14">
        <f t="shared" si="2"/>
        <v>29</v>
      </c>
      <c r="AE14">
        <v>2</v>
      </c>
      <c r="AF14">
        <v>3</v>
      </c>
      <c r="AG14">
        <v>0</v>
      </c>
      <c r="AH14">
        <v>0</v>
      </c>
      <c r="AI14">
        <f t="shared" si="4"/>
        <v>27</v>
      </c>
      <c r="AJ14">
        <f t="shared" si="4"/>
        <v>27</v>
      </c>
      <c r="AK14">
        <f t="shared" si="4"/>
        <v>0</v>
      </c>
      <c r="AL14">
        <f t="shared" si="5"/>
        <v>54</v>
      </c>
      <c r="AM14">
        <v>0</v>
      </c>
      <c r="AN14">
        <v>3</v>
      </c>
      <c r="AO14">
        <v>0</v>
      </c>
      <c r="AP14">
        <f t="shared" ref="AP14:AP22" si="28">SUM(AM14:AO14)</f>
        <v>3</v>
      </c>
      <c r="AQ14">
        <v>0</v>
      </c>
      <c r="AR14">
        <v>0</v>
      </c>
      <c r="AS14">
        <v>0</v>
      </c>
      <c r="AT14">
        <f t="shared" si="7"/>
        <v>0</v>
      </c>
      <c r="AU14">
        <v>0</v>
      </c>
      <c r="AV14">
        <v>0</v>
      </c>
      <c r="AW14">
        <v>0</v>
      </c>
      <c r="AX14">
        <f t="shared" ref="AX14:AX30" si="29">SUM(AU14:AW14)</f>
        <v>0</v>
      </c>
      <c r="AY14">
        <f t="shared" si="9"/>
        <v>27</v>
      </c>
      <c r="AZ14">
        <f t="shared" si="9"/>
        <v>24</v>
      </c>
      <c r="BA14">
        <f t="shared" si="9"/>
        <v>0</v>
      </c>
      <c r="BB14">
        <f t="shared" si="10"/>
        <v>51</v>
      </c>
      <c r="BC14">
        <v>0</v>
      </c>
      <c r="BD14">
        <v>0</v>
      </c>
      <c r="BE14">
        <v>0</v>
      </c>
      <c r="BF14">
        <f t="shared" si="11"/>
        <v>0</v>
      </c>
      <c r="BG14">
        <f t="shared" si="12"/>
        <v>27</v>
      </c>
      <c r="BH14">
        <f t="shared" si="12"/>
        <v>27</v>
      </c>
      <c r="BI14">
        <f t="shared" si="12"/>
        <v>0</v>
      </c>
      <c r="BJ14">
        <v>0</v>
      </c>
      <c r="BK14">
        <v>0</v>
      </c>
      <c r="BL14">
        <v>0</v>
      </c>
      <c r="BM14">
        <f t="shared" si="13"/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f t="shared" si="14"/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f t="shared" si="15"/>
        <v>0</v>
      </c>
      <c r="CD14">
        <v>0</v>
      </c>
      <c r="CE14">
        <v>0</v>
      </c>
      <c r="CF14">
        <v>0</v>
      </c>
      <c r="CG14">
        <f t="shared" si="16"/>
        <v>0</v>
      </c>
      <c r="CH14">
        <v>0</v>
      </c>
      <c r="CI14">
        <v>0</v>
      </c>
      <c r="CJ14">
        <v>0</v>
      </c>
      <c r="CK14">
        <f t="shared" si="17"/>
        <v>0</v>
      </c>
      <c r="CL14">
        <v>0</v>
      </c>
      <c r="CM14">
        <v>0</v>
      </c>
      <c r="CN14">
        <v>0</v>
      </c>
      <c r="CO14">
        <f t="shared" si="18"/>
        <v>0</v>
      </c>
      <c r="CP14">
        <f t="shared" si="19"/>
        <v>27</v>
      </c>
      <c r="CQ14">
        <f t="shared" si="19"/>
        <v>27</v>
      </c>
      <c r="CR14">
        <f t="shared" si="19"/>
        <v>0</v>
      </c>
      <c r="CS14">
        <f t="shared" si="20"/>
        <v>54</v>
      </c>
      <c r="CT14">
        <f t="shared" si="21"/>
        <v>27</v>
      </c>
      <c r="CU14">
        <f t="shared" si="21"/>
        <v>27</v>
      </c>
      <c r="CV14">
        <f t="shared" si="21"/>
        <v>0</v>
      </c>
      <c r="CW14">
        <f t="shared" si="22"/>
        <v>54</v>
      </c>
    </row>
    <row r="15" spans="1:101" x14ac:dyDescent="0.25">
      <c r="A15">
        <v>2</v>
      </c>
      <c r="B15" t="s">
        <v>30</v>
      </c>
      <c r="C15" t="s">
        <v>65</v>
      </c>
      <c r="D15">
        <v>7</v>
      </c>
      <c r="E15" t="s">
        <v>63</v>
      </c>
      <c r="F15" t="s">
        <v>41</v>
      </c>
      <c r="G15" t="s">
        <v>41</v>
      </c>
      <c r="H15" t="s">
        <v>123</v>
      </c>
      <c r="I15" t="s">
        <v>28</v>
      </c>
      <c r="J15">
        <v>15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f t="shared" ref="R15:R22" si="30">SUM(O15:Q15)</f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  <c r="Y15">
        <v>0</v>
      </c>
      <c r="Z15">
        <f t="shared" si="1"/>
        <v>2</v>
      </c>
      <c r="AA15">
        <v>10</v>
      </c>
      <c r="AB15">
        <v>1</v>
      </c>
      <c r="AC15">
        <v>0</v>
      </c>
      <c r="AD15">
        <f t="shared" si="2"/>
        <v>11</v>
      </c>
      <c r="AE15">
        <v>1</v>
      </c>
      <c r="AF15">
        <v>1</v>
      </c>
      <c r="AG15">
        <v>0</v>
      </c>
      <c r="AH15">
        <f t="shared" ref="AH15:AH21" si="31">SUM(AE15:AG15)</f>
        <v>2</v>
      </c>
      <c r="AI15">
        <f t="shared" si="4"/>
        <v>12</v>
      </c>
      <c r="AJ15">
        <f t="shared" si="4"/>
        <v>3</v>
      </c>
      <c r="AK15">
        <f t="shared" si="4"/>
        <v>0</v>
      </c>
      <c r="AL15">
        <f t="shared" si="5"/>
        <v>15</v>
      </c>
      <c r="AM15">
        <v>1</v>
      </c>
      <c r="AN15">
        <v>0</v>
      </c>
      <c r="AO15">
        <v>0</v>
      </c>
      <c r="AP15">
        <f t="shared" si="28"/>
        <v>1</v>
      </c>
      <c r="AQ15">
        <v>0</v>
      </c>
      <c r="AR15">
        <v>0</v>
      </c>
      <c r="AS15">
        <v>0</v>
      </c>
      <c r="AT15">
        <f t="shared" si="7"/>
        <v>0</v>
      </c>
      <c r="AU15">
        <v>0</v>
      </c>
      <c r="AV15">
        <v>0</v>
      </c>
      <c r="AW15">
        <v>0</v>
      </c>
      <c r="AX15">
        <f t="shared" si="29"/>
        <v>0</v>
      </c>
      <c r="AY15">
        <f t="shared" si="9"/>
        <v>11</v>
      </c>
      <c r="AZ15">
        <f t="shared" si="9"/>
        <v>3</v>
      </c>
      <c r="BA15">
        <f t="shared" si="9"/>
        <v>0</v>
      </c>
      <c r="BB15">
        <f t="shared" si="10"/>
        <v>14</v>
      </c>
      <c r="BC15">
        <v>0</v>
      </c>
      <c r="BD15">
        <v>0</v>
      </c>
      <c r="BE15">
        <v>0</v>
      </c>
      <c r="BF15">
        <f t="shared" si="11"/>
        <v>0</v>
      </c>
      <c r="BG15">
        <f t="shared" si="12"/>
        <v>12</v>
      </c>
      <c r="BH15">
        <f t="shared" si="12"/>
        <v>3</v>
      </c>
      <c r="BI15">
        <f t="shared" si="12"/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f t="shared" ref="BQ15:BQ22" si="32">SUM(BN15:BP15)</f>
        <v>0</v>
      </c>
      <c r="BR15">
        <v>0</v>
      </c>
      <c r="BS15">
        <v>0</v>
      </c>
      <c r="BT15">
        <v>0</v>
      </c>
      <c r="BU15">
        <f t="shared" si="14"/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f t="shared" si="15"/>
        <v>0</v>
      </c>
      <c r="CD15">
        <v>0</v>
      </c>
      <c r="CE15">
        <v>0</v>
      </c>
      <c r="CF15">
        <v>0</v>
      </c>
      <c r="CG15">
        <f t="shared" si="16"/>
        <v>0</v>
      </c>
      <c r="CH15">
        <v>0</v>
      </c>
      <c r="CI15">
        <v>0</v>
      </c>
      <c r="CJ15">
        <v>0</v>
      </c>
      <c r="CK15">
        <f t="shared" si="17"/>
        <v>0</v>
      </c>
      <c r="CL15">
        <v>0</v>
      </c>
      <c r="CM15">
        <v>0</v>
      </c>
      <c r="CN15">
        <v>0</v>
      </c>
      <c r="CO15">
        <f t="shared" si="18"/>
        <v>0</v>
      </c>
      <c r="CP15">
        <f t="shared" si="19"/>
        <v>12</v>
      </c>
      <c r="CQ15">
        <f t="shared" si="19"/>
        <v>3</v>
      </c>
      <c r="CR15">
        <f t="shared" si="19"/>
        <v>0</v>
      </c>
      <c r="CS15">
        <f t="shared" si="20"/>
        <v>15</v>
      </c>
      <c r="CT15">
        <f t="shared" si="21"/>
        <v>12</v>
      </c>
      <c r="CU15">
        <f t="shared" si="21"/>
        <v>3</v>
      </c>
      <c r="CV15">
        <f t="shared" si="21"/>
        <v>0</v>
      </c>
      <c r="CW15">
        <f t="shared" si="22"/>
        <v>15</v>
      </c>
    </row>
    <row r="16" spans="1:101" x14ac:dyDescent="0.25">
      <c r="A16">
        <v>3</v>
      </c>
      <c r="B16" t="s">
        <v>30</v>
      </c>
      <c r="C16" t="s">
        <v>66</v>
      </c>
      <c r="D16">
        <v>17</v>
      </c>
      <c r="E16" t="s">
        <v>63</v>
      </c>
      <c r="F16" t="s">
        <v>67</v>
      </c>
      <c r="G16" t="s">
        <v>68</v>
      </c>
      <c r="H16" t="s">
        <v>69</v>
      </c>
      <c r="I16" t="s">
        <v>5</v>
      </c>
      <c r="J16">
        <v>80</v>
      </c>
      <c r="K16">
        <v>0</v>
      </c>
      <c r="L16">
        <v>0</v>
      </c>
      <c r="M16">
        <v>0</v>
      </c>
      <c r="N16">
        <f t="shared" ref="N16:N22" si="33">SUM(K16:M16)</f>
        <v>0</v>
      </c>
      <c r="O16">
        <v>0</v>
      </c>
      <c r="P16">
        <v>0</v>
      </c>
      <c r="Q16">
        <v>0</v>
      </c>
      <c r="R16">
        <f t="shared" si="30"/>
        <v>0</v>
      </c>
      <c r="S16">
        <v>0</v>
      </c>
      <c r="T16">
        <v>0</v>
      </c>
      <c r="U16">
        <v>0</v>
      </c>
      <c r="V16">
        <f t="shared" si="27"/>
        <v>0</v>
      </c>
      <c r="W16">
        <v>19</v>
      </c>
      <c r="X16">
        <v>0</v>
      </c>
      <c r="Y16">
        <v>0</v>
      </c>
      <c r="Z16">
        <f t="shared" si="1"/>
        <v>19</v>
      </c>
      <c r="AA16">
        <v>55</v>
      </c>
      <c r="AB16">
        <v>0</v>
      </c>
      <c r="AC16">
        <v>0</v>
      </c>
      <c r="AD16">
        <f t="shared" si="2"/>
        <v>55</v>
      </c>
      <c r="AE16">
        <v>6</v>
      </c>
      <c r="AF16">
        <v>0</v>
      </c>
      <c r="AG16">
        <v>0</v>
      </c>
      <c r="AH16">
        <f t="shared" si="31"/>
        <v>6</v>
      </c>
      <c r="AI16">
        <f t="shared" si="4"/>
        <v>80</v>
      </c>
      <c r="AJ16">
        <f t="shared" si="4"/>
        <v>0</v>
      </c>
      <c r="AK16">
        <f t="shared" si="4"/>
        <v>0</v>
      </c>
      <c r="AL16">
        <f t="shared" si="5"/>
        <v>80</v>
      </c>
      <c r="AM16">
        <v>1</v>
      </c>
      <c r="AN16">
        <v>0</v>
      </c>
      <c r="AO16">
        <v>0</v>
      </c>
      <c r="AP16">
        <f t="shared" si="28"/>
        <v>1</v>
      </c>
      <c r="AQ16">
        <v>0</v>
      </c>
      <c r="AR16">
        <v>0</v>
      </c>
      <c r="AS16">
        <v>0</v>
      </c>
      <c r="AT16">
        <f t="shared" si="7"/>
        <v>0</v>
      </c>
      <c r="AU16">
        <v>3</v>
      </c>
      <c r="AV16">
        <v>0</v>
      </c>
      <c r="AW16">
        <v>0</v>
      </c>
      <c r="AX16">
        <f t="shared" si="29"/>
        <v>3</v>
      </c>
      <c r="AY16">
        <f t="shared" si="9"/>
        <v>76</v>
      </c>
      <c r="AZ16">
        <f t="shared" si="9"/>
        <v>0</v>
      </c>
      <c r="BA16">
        <f t="shared" si="9"/>
        <v>0</v>
      </c>
      <c r="BB16">
        <f t="shared" si="10"/>
        <v>76</v>
      </c>
      <c r="BC16">
        <v>0</v>
      </c>
      <c r="BD16">
        <v>0</v>
      </c>
      <c r="BE16">
        <v>0</v>
      </c>
      <c r="BF16">
        <f t="shared" si="11"/>
        <v>0</v>
      </c>
      <c r="BG16">
        <f t="shared" si="12"/>
        <v>80</v>
      </c>
      <c r="BH16">
        <f t="shared" si="12"/>
        <v>0</v>
      </c>
      <c r="BI16">
        <f t="shared" si="12"/>
        <v>0</v>
      </c>
      <c r="BJ16">
        <v>0</v>
      </c>
      <c r="BK16">
        <v>0</v>
      </c>
      <c r="BL16">
        <v>0</v>
      </c>
      <c r="BM16">
        <f t="shared" si="13"/>
        <v>0</v>
      </c>
      <c r="BN16">
        <v>0</v>
      </c>
      <c r="BO16">
        <v>0</v>
      </c>
      <c r="BP16">
        <v>0</v>
      </c>
      <c r="BQ16">
        <f t="shared" si="32"/>
        <v>0</v>
      </c>
      <c r="BR16">
        <v>0</v>
      </c>
      <c r="BS16">
        <v>0</v>
      </c>
      <c r="BT16">
        <v>0</v>
      </c>
      <c r="BU16">
        <f t="shared" si="14"/>
        <v>0</v>
      </c>
      <c r="BV16">
        <v>0</v>
      </c>
      <c r="BW16">
        <v>0</v>
      </c>
      <c r="BX16">
        <v>0</v>
      </c>
      <c r="BY16">
        <f t="shared" ref="BY16:BY22" si="34">SUM(BV16:BX16)</f>
        <v>0</v>
      </c>
      <c r="BZ16">
        <v>0</v>
      </c>
      <c r="CA16">
        <v>0</v>
      </c>
      <c r="CB16">
        <v>0</v>
      </c>
      <c r="CC16">
        <f t="shared" si="15"/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f t="shared" si="17"/>
        <v>0</v>
      </c>
      <c r="CL16">
        <v>0</v>
      </c>
      <c r="CM16">
        <v>0</v>
      </c>
      <c r="CN16">
        <v>0</v>
      </c>
      <c r="CO16">
        <v>0</v>
      </c>
      <c r="CP16">
        <f t="shared" si="19"/>
        <v>80</v>
      </c>
      <c r="CQ16">
        <f t="shared" si="19"/>
        <v>0</v>
      </c>
      <c r="CR16">
        <f t="shared" si="19"/>
        <v>0</v>
      </c>
      <c r="CS16">
        <f t="shared" si="20"/>
        <v>80</v>
      </c>
      <c r="CT16">
        <f t="shared" si="21"/>
        <v>80</v>
      </c>
      <c r="CU16">
        <f t="shared" si="21"/>
        <v>0</v>
      </c>
      <c r="CV16">
        <f t="shared" si="21"/>
        <v>0</v>
      </c>
      <c r="CW16">
        <f t="shared" si="22"/>
        <v>80</v>
      </c>
    </row>
    <row r="17" spans="1:101" x14ac:dyDescent="0.25">
      <c r="A17">
        <v>4</v>
      </c>
      <c r="B17" t="s">
        <v>29</v>
      </c>
      <c r="C17" t="s">
        <v>70</v>
      </c>
      <c r="D17">
        <v>24</v>
      </c>
      <c r="E17" t="s">
        <v>63</v>
      </c>
      <c r="F17" t="s">
        <v>71</v>
      </c>
      <c r="G17" t="s">
        <v>72</v>
      </c>
      <c r="H17" t="s">
        <v>73</v>
      </c>
      <c r="I17" t="s">
        <v>28</v>
      </c>
      <c r="J17">
        <v>32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f t="shared" si="30"/>
        <v>0</v>
      </c>
      <c r="S17">
        <v>0</v>
      </c>
      <c r="T17">
        <v>0</v>
      </c>
      <c r="U17">
        <v>0</v>
      </c>
      <c r="V17">
        <f t="shared" si="27"/>
        <v>0</v>
      </c>
      <c r="W17">
        <v>4</v>
      </c>
      <c r="X17">
        <v>5</v>
      </c>
      <c r="Y17">
        <v>0</v>
      </c>
      <c r="Z17">
        <f t="shared" si="1"/>
        <v>9</v>
      </c>
      <c r="AA17">
        <v>14</v>
      </c>
      <c r="AB17">
        <v>8</v>
      </c>
      <c r="AC17">
        <v>0</v>
      </c>
      <c r="AD17">
        <f t="shared" si="2"/>
        <v>22</v>
      </c>
      <c r="AE17">
        <v>1</v>
      </c>
      <c r="AF17">
        <v>0</v>
      </c>
      <c r="AG17">
        <v>0</v>
      </c>
      <c r="AH17">
        <f t="shared" si="31"/>
        <v>1</v>
      </c>
      <c r="AI17">
        <f t="shared" si="4"/>
        <v>19</v>
      </c>
      <c r="AJ17">
        <f t="shared" si="4"/>
        <v>13</v>
      </c>
      <c r="AK17">
        <f t="shared" si="4"/>
        <v>0</v>
      </c>
      <c r="AL17">
        <f t="shared" si="5"/>
        <v>32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f t="shared" si="7"/>
        <v>0</v>
      </c>
      <c r="AU17">
        <v>0</v>
      </c>
      <c r="AV17">
        <v>0</v>
      </c>
      <c r="AW17">
        <v>0</v>
      </c>
      <c r="AX17">
        <f t="shared" si="29"/>
        <v>0</v>
      </c>
      <c r="AY17">
        <f t="shared" si="9"/>
        <v>19</v>
      </c>
      <c r="AZ17">
        <f t="shared" si="9"/>
        <v>12</v>
      </c>
      <c r="BA17">
        <f t="shared" si="9"/>
        <v>0</v>
      </c>
      <c r="BB17">
        <f t="shared" si="10"/>
        <v>31</v>
      </c>
      <c r="BC17">
        <v>0</v>
      </c>
      <c r="BD17">
        <v>1</v>
      </c>
      <c r="BE17">
        <v>0</v>
      </c>
      <c r="BF17">
        <f t="shared" si="11"/>
        <v>1</v>
      </c>
      <c r="BG17">
        <f t="shared" si="12"/>
        <v>19</v>
      </c>
      <c r="BH17">
        <f t="shared" si="12"/>
        <v>13</v>
      </c>
      <c r="BI17">
        <f t="shared" si="12"/>
        <v>0</v>
      </c>
      <c r="BJ17">
        <v>0</v>
      </c>
      <c r="BK17">
        <v>0</v>
      </c>
      <c r="BL17">
        <v>0</v>
      </c>
      <c r="BM17">
        <f t="shared" si="13"/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f t="shared" si="14"/>
        <v>0</v>
      </c>
      <c r="BV17">
        <v>0</v>
      </c>
      <c r="BW17">
        <v>0</v>
      </c>
      <c r="BX17">
        <v>0</v>
      </c>
      <c r="BY17">
        <f t="shared" si="34"/>
        <v>0</v>
      </c>
      <c r="BZ17">
        <v>0</v>
      </c>
      <c r="CA17">
        <v>0</v>
      </c>
      <c r="CB17">
        <v>0</v>
      </c>
      <c r="CC17">
        <f t="shared" si="15"/>
        <v>0</v>
      </c>
      <c r="CD17">
        <v>0</v>
      </c>
      <c r="CE17">
        <v>0</v>
      </c>
      <c r="CF17">
        <v>0</v>
      </c>
      <c r="CG17">
        <f t="shared" si="16"/>
        <v>0</v>
      </c>
      <c r="CH17">
        <v>0</v>
      </c>
      <c r="CI17">
        <v>0</v>
      </c>
      <c r="CJ17">
        <v>0</v>
      </c>
      <c r="CK17">
        <f t="shared" si="17"/>
        <v>0</v>
      </c>
      <c r="CL17">
        <v>0</v>
      </c>
      <c r="CM17">
        <v>0</v>
      </c>
      <c r="CN17">
        <v>0</v>
      </c>
      <c r="CO17">
        <f t="shared" si="18"/>
        <v>0</v>
      </c>
      <c r="CP17">
        <f t="shared" si="19"/>
        <v>19</v>
      </c>
      <c r="CQ17">
        <f t="shared" si="19"/>
        <v>13</v>
      </c>
      <c r="CR17">
        <f t="shared" si="19"/>
        <v>0</v>
      </c>
      <c r="CS17">
        <f t="shared" si="20"/>
        <v>32</v>
      </c>
      <c r="CT17">
        <f t="shared" si="21"/>
        <v>19</v>
      </c>
      <c r="CU17">
        <f t="shared" si="21"/>
        <v>13</v>
      </c>
      <c r="CV17">
        <f t="shared" si="21"/>
        <v>0</v>
      </c>
      <c r="CW17">
        <f t="shared" si="22"/>
        <v>32</v>
      </c>
    </row>
    <row r="18" spans="1:101" ht="28.5" customHeight="1" x14ac:dyDescent="0.25">
      <c r="A18">
        <v>5</v>
      </c>
      <c r="B18" t="s">
        <v>31</v>
      </c>
      <c r="C18" t="s">
        <v>74</v>
      </c>
      <c r="D18">
        <v>22</v>
      </c>
      <c r="E18" t="s">
        <v>63</v>
      </c>
      <c r="F18" t="s">
        <v>41</v>
      </c>
      <c r="G18" t="s">
        <v>41</v>
      </c>
      <c r="H18" t="s">
        <v>75</v>
      </c>
      <c r="I18" t="s">
        <v>5</v>
      </c>
      <c r="J18">
        <v>14</v>
      </c>
      <c r="K18">
        <v>0</v>
      </c>
      <c r="L18">
        <v>0</v>
      </c>
      <c r="M18">
        <v>0</v>
      </c>
      <c r="N18">
        <f t="shared" si="33"/>
        <v>0</v>
      </c>
      <c r="O18">
        <v>0</v>
      </c>
      <c r="P18">
        <v>0</v>
      </c>
      <c r="Q18">
        <v>0</v>
      </c>
      <c r="R18">
        <f t="shared" si="30"/>
        <v>0</v>
      </c>
      <c r="S18">
        <v>0</v>
      </c>
      <c r="T18">
        <v>0</v>
      </c>
      <c r="U18">
        <v>0</v>
      </c>
      <c r="V18">
        <f t="shared" si="27"/>
        <v>0</v>
      </c>
      <c r="W18">
        <v>6</v>
      </c>
      <c r="X18">
        <v>0</v>
      </c>
      <c r="Y18">
        <v>0</v>
      </c>
      <c r="Z18">
        <f t="shared" si="1"/>
        <v>6</v>
      </c>
      <c r="AA18">
        <v>8</v>
      </c>
      <c r="AB18">
        <v>0</v>
      </c>
      <c r="AC18">
        <v>0</v>
      </c>
      <c r="AD18">
        <f t="shared" si="2"/>
        <v>8</v>
      </c>
      <c r="AE18">
        <v>0</v>
      </c>
      <c r="AF18">
        <v>0</v>
      </c>
      <c r="AG18">
        <v>0</v>
      </c>
      <c r="AH18">
        <f t="shared" si="31"/>
        <v>0</v>
      </c>
      <c r="AI18">
        <f t="shared" si="4"/>
        <v>14</v>
      </c>
      <c r="AJ18">
        <f t="shared" si="4"/>
        <v>0</v>
      </c>
      <c r="AK18">
        <f t="shared" si="4"/>
        <v>0</v>
      </c>
      <c r="AL18">
        <f t="shared" si="5"/>
        <v>14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f t="shared" si="7"/>
        <v>0</v>
      </c>
      <c r="AU18">
        <v>0</v>
      </c>
      <c r="AV18">
        <v>0</v>
      </c>
      <c r="AW18">
        <v>0</v>
      </c>
      <c r="AX18">
        <f t="shared" si="29"/>
        <v>0</v>
      </c>
      <c r="AY18">
        <f t="shared" si="9"/>
        <v>13</v>
      </c>
      <c r="AZ18">
        <f t="shared" si="9"/>
        <v>0</v>
      </c>
      <c r="BA18">
        <f t="shared" si="9"/>
        <v>0</v>
      </c>
      <c r="BB18">
        <f t="shared" si="10"/>
        <v>13</v>
      </c>
      <c r="BC18">
        <v>1</v>
      </c>
      <c r="BD18">
        <v>0</v>
      </c>
      <c r="BE18">
        <v>0</v>
      </c>
      <c r="BF18">
        <f t="shared" si="11"/>
        <v>1</v>
      </c>
      <c r="BG18">
        <f t="shared" si="12"/>
        <v>14</v>
      </c>
      <c r="BH18">
        <f t="shared" si="12"/>
        <v>0</v>
      </c>
      <c r="BI18">
        <f t="shared" si="12"/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f t="shared" si="32"/>
        <v>0</v>
      </c>
      <c r="BR18">
        <v>0</v>
      </c>
      <c r="BS18">
        <v>0</v>
      </c>
      <c r="BT18">
        <v>0</v>
      </c>
      <c r="BU18">
        <f t="shared" si="14"/>
        <v>0</v>
      </c>
      <c r="BV18">
        <v>0</v>
      </c>
      <c r="BW18">
        <v>0</v>
      </c>
      <c r="BX18">
        <v>0</v>
      </c>
      <c r="BY18">
        <f t="shared" si="34"/>
        <v>0</v>
      </c>
      <c r="BZ18">
        <v>0</v>
      </c>
      <c r="CA18">
        <v>0</v>
      </c>
      <c r="CB18">
        <v>0</v>
      </c>
      <c r="CC18">
        <f t="shared" si="15"/>
        <v>0</v>
      </c>
      <c r="CD18">
        <v>0</v>
      </c>
      <c r="CE18">
        <v>0</v>
      </c>
      <c r="CF18">
        <v>0</v>
      </c>
      <c r="CG18">
        <f t="shared" si="16"/>
        <v>0</v>
      </c>
      <c r="CH18">
        <v>0</v>
      </c>
      <c r="CI18">
        <v>0</v>
      </c>
      <c r="CJ18">
        <v>0</v>
      </c>
      <c r="CK18">
        <f t="shared" si="17"/>
        <v>0</v>
      </c>
      <c r="CL18">
        <v>0</v>
      </c>
      <c r="CM18">
        <v>0</v>
      </c>
      <c r="CN18">
        <v>0</v>
      </c>
      <c r="CO18">
        <f t="shared" si="18"/>
        <v>0</v>
      </c>
      <c r="CP18">
        <f t="shared" si="19"/>
        <v>14</v>
      </c>
      <c r="CQ18">
        <f t="shared" si="19"/>
        <v>0</v>
      </c>
      <c r="CR18">
        <f t="shared" si="19"/>
        <v>0</v>
      </c>
      <c r="CS18">
        <f t="shared" si="20"/>
        <v>14</v>
      </c>
      <c r="CT18">
        <f t="shared" si="21"/>
        <v>14</v>
      </c>
      <c r="CU18">
        <f t="shared" si="21"/>
        <v>0</v>
      </c>
      <c r="CV18">
        <f t="shared" si="21"/>
        <v>0</v>
      </c>
      <c r="CW18">
        <f t="shared" si="22"/>
        <v>14</v>
      </c>
    </row>
    <row r="19" spans="1:101" ht="34.5" customHeight="1" x14ac:dyDescent="0.25">
      <c r="A19">
        <v>6</v>
      </c>
      <c r="B19" t="s">
        <v>26</v>
      </c>
      <c r="C19" t="s">
        <v>124</v>
      </c>
      <c r="D19">
        <v>25</v>
      </c>
      <c r="E19" t="s">
        <v>63</v>
      </c>
      <c r="F19" t="s">
        <v>41</v>
      </c>
      <c r="G19" t="s">
        <v>41</v>
      </c>
      <c r="H19" t="s">
        <v>76</v>
      </c>
      <c r="I19" t="s">
        <v>28</v>
      </c>
      <c r="J19">
        <v>94</v>
      </c>
      <c r="K19">
        <v>0</v>
      </c>
      <c r="L19">
        <v>0</v>
      </c>
      <c r="M19">
        <v>0</v>
      </c>
      <c r="N19">
        <f t="shared" si="33"/>
        <v>0</v>
      </c>
      <c r="O19">
        <v>0</v>
      </c>
      <c r="P19">
        <v>0</v>
      </c>
      <c r="Q19">
        <v>0</v>
      </c>
      <c r="R19">
        <f t="shared" si="30"/>
        <v>0</v>
      </c>
      <c r="S19">
        <v>0</v>
      </c>
      <c r="T19">
        <v>0</v>
      </c>
      <c r="U19">
        <v>0</v>
      </c>
      <c r="V19">
        <f t="shared" si="27"/>
        <v>0</v>
      </c>
      <c r="W19">
        <v>20</v>
      </c>
      <c r="X19">
        <v>5</v>
      </c>
      <c r="Y19">
        <v>0</v>
      </c>
      <c r="Z19">
        <f t="shared" si="1"/>
        <v>25</v>
      </c>
      <c r="AA19">
        <v>39</v>
      </c>
      <c r="AB19">
        <v>30</v>
      </c>
      <c r="AC19">
        <v>0</v>
      </c>
      <c r="AD19">
        <f t="shared" si="2"/>
        <v>69</v>
      </c>
      <c r="AE19">
        <v>0</v>
      </c>
      <c r="AF19">
        <v>0</v>
      </c>
      <c r="AG19">
        <v>0</v>
      </c>
      <c r="AH19">
        <v>0</v>
      </c>
      <c r="AI19">
        <f t="shared" si="4"/>
        <v>59</v>
      </c>
      <c r="AJ19">
        <f t="shared" si="4"/>
        <v>35</v>
      </c>
      <c r="AK19">
        <f t="shared" si="4"/>
        <v>0</v>
      </c>
      <c r="AL19">
        <f t="shared" si="5"/>
        <v>94</v>
      </c>
      <c r="AM19">
        <v>4</v>
      </c>
      <c r="AN19">
        <v>0</v>
      </c>
      <c r="AO19">
        <v>0</v>
      </c>
      <c r="AP19">
        <f t="shared" si="28"/>
        <v>4</v>
      </c>
      <c r="AQ19">
        <v>0</v>
      </c>
      <c r="AR19">
        <v>0</v>
      </c>
      <c r="AS19">
        <v>0</v>
      </c>
      <c r="AT19">
        <f t="shared" si="7"/>
        <v>0</v>
      </c>
      <c r="AU19">
        <v>0</v>
      </c>
      <c r="AV19">
        <v>0</v>
      </c>
      <c r="AW19">
        <v>0</v>
      </c>
      <c r="AX19">
        <f t="shared" si="29"/>
        <v>0</v>
      </c>
      <c r="AY19">
        <f t="shared" si="9"/>
        <v>55</v>
      </c>
      <c r="AZ19">
        <f t="shared" si="9"/>
        <v>35</v>
      </c>
      <c r="BA19">
        <f t="shared" si="9"/>
        <v>0</v>
      </c>
      <c r="BB19">
        <f t="shared" si="10"/>
        <v>90</v>
      </c>
      <c r="BC19">
        <v>0</v>
      </c>
      <c r="BD19">
        <v>0</v>
      </c>
      <c r="BE19">
        <v>0</v>
      </c>
      <c r="BF19">
        <v>0</v>
      </c>
      <c r="BG19">
        <f t="shared" si="12"/>
        <v>59</v>
      </c>
      <c r="BH19">
        <f t="shared" si="12"/>
        <v>35</v>
      </c>
      <c r="BI19">
        <f t="shared" si="12"/>
        <v>0</v>
      </c>
      <c r="BJ19">
        <v>0</v>
      </c>
      <c r="BK19">
        <v>0</v>
      </c>
      <c r="BL19">
        <v>0</v>
      </c>
      <c r="BM19">
        <f t="shared" si="13"/>
        <v>0</v>
      </c>
      <c r="BN19">
        <v>0</v>
      </c>
      <c r="BO19">
        <v>0</v>
      </c>
      <c r="BP19">
        <v>0</v>
      </c>
      <c r="BQ19">
        <f t="shared" si="32"/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f t="shared" si="34"/>
        <v>0</v>
      </c>
      <c r="BZ19">
        <v>0</v>
      </c>
      <c r="CA19">
        <v>0</v>
      </c>
      <c r="CB19">
        <v>0</v>
      </c>
      <c r="CC19">
        <f t="shared" si="15"/>
        <v>0</v>
      </c>
      <c r="CD19">
        <v>0</v>
      </c>
      <c r="CE19">
        <v>0</v>
      </c>
      <c r="CF19">
        <v>0</v>
      </c>
      <c r="CG19">
        <f t="shared" si="16"/>
        <v>0</v>
      </c>
      <c r="CH19">
        <v>0</v>
      </c>
      <c r="CI19">
        <v>0</v>
      </c>
      <c r="CJ19">
        <v>0</v>
      </c>
      <c r="CK19">
        <f t="shared" si="17"/>
        <v>0</v>
      </c>
      <c r="CL19">
        <v>0</v>
      </c>
      <c r="CM19">
        <v>0</v>
      </c>
      <c r="CN19">
        <v>0</v>
      </c>
      <c r="CO19">
        <f t="shared" si="18"/>
        <v>0</v>
      </c>
      <c r="CP19">
        <f t="shared" si="19"/>
        <v>59</v>
      </c>
      <c r="CQ19">
        <f t="shared" si="19"/>
        <v>35</v>
      </c>
      <c r="CR19">
        <f t="shared" si="19"/>
        <v>0</v>
      </c>
      <c r="CS19">
        <f t="shared" si="20"/>
        <v>94</v>
      </c>
      <c r="CT19">
        <f t="shared" si="21"/>
        <v>59</v>
      </c>
      <c r="CU19">
        <f t="shared" si="21"/>
        <v>35</v>
      </c>
      <c r="CV19">
        <f t="shared" si="21"/>
        <v>0</v>
      </c>
      <c r="CW19">
        <f t="shared" si="22"/>
        <v>94</v>
      </c>
    </row>
    <row r="20" spans="1:101" ht="39" customHeight="1" x14ac:dyDescent="0.25">
      <c r="A20">
        <v>7</v>
      </c>
      <c r="B20" t="s">
        <v>26</v>
      </c>
      <c r="C20" t="s">
        <v>77</v>
      </c>
      <c r="D20">
        <v>28</v>
      </c>
      <c r="E20" t="s">
        <v>63</v>
      </c>
      <c r="F20" t="s">
        <v>41</v>
      </c>
      <c r="G20" t="s">
        <v>41</v>
      </c>
      <c r="H20" t="s">
        <v>78</v>
      </c>
      <c r="I20" t="s">
        <v>28</v>
      </c>
      <c r="J20">
        <v>56</v>
      </c>
      <c r="K20">
        <v>0</v>
      </c>
      <c r="L20">
        <v>0</v>
      </c>
      <c r="M20">
        <v>0</v>
      </c>
      <c r="N20">
        <f t="shared" si="33"/>
        <v>0</v>
      </c>
      <c r="O20">
        <v>0</v>
      </c>
      <c r="P20">
        <v>0</v>
      </c>
      <c r="Q20">
        <v>0</v>
      </c>
      <c r="R20">
        <f t="shared" si="30"/>
        <v>0</v>
      </c>
      <c r="S20">
        <v>0</v>
      </c>
      <c r="T20">
        <v>0</v>
      </c>
      <c r="U20">
        <v>0</v>
      </c>
      <c r="V20">
        <f t="shared" si="27"/>
        <v>0</v>
      </c>
      <c r="W20">
        <v>7</v>
      </c>
      <c r="X20">
        <v>2</v>
      </c>
      <c r="Y20">
        <v>0</v>
      </c>
      <c r="Z20">
        <f t="shared" si="1"/>
        <v>9</v>
      </c>
      <c r="AA20">
        <v>29</v>
      </c>
      <c r="AB20">
        <v>15</v>
      </c>
      <c r="AC20">
        <v>0</v>
      </c>
      <c r="AD20">
        <f t="shared" si="2"/>
        <v>44</v>
      </c>
      <c r="AE20">
        <v>0</v>
      </c>
      <c r="AF20">
        <v>3</v>
      </c>
      <c r="AG20">
        <v>0</v>
      </c>
      <c r="AH20">
        <f t="shared" si="31"/>
        <v>3</v>
      </c>
      <c r="AI20">
        <v>36</v>
      </c>
      <c r="AJ20">
        <f t="shared" ref="AI20:AK30" si="35">SUM(L20,P20,T20,X20,AB20,AF20)</f>
        <v>20</v>
      </c>
      <c r="AK20">
        <f t="shared" si="35"/>
        <v>0</v>
      </c>
      <c r="AL20">
        <f t="shared" si="5"/>
        <v>56</v>
      </c>
      <c r="AM20">
        <v>2</v>
      </c>
      <c r="AN20">
        <v>3</v>
      </c>
      <c r="AO20">
        <v>0</v>
      </c>
      <c r="AP20">
        <f t="shared" si="28"/>
        <v>5</v>
      </c>
      <c r="AQ20">
        <v>0</v>
      </c>
      <c r="AR20">
        <v>0</v>
      </c>
      <c r="AS20">
        <v>0</v>
      </c>
      <c r="AT20">
        <f t="shared" si="7"/>
        <v>0</v>
      </c>
      <c r="AU20">
        <v>1</v>
      </c>
      <c r="AV20">
        <v>0</v>
      </c>
      <c r="AW20">
        <v>0</v>
      </c>
      <c r="AX20">
        <f t="shared" si="29"/>
        <v>1</v>
      </c>
      <c r="AY20">
        <f t="shared" ref="AY20:BA30" si="36">AI20-AM20-AQ20-AU20-BC20</f>
        <v>33</v>
      </c>
      <c r="AZ20">
        <f t="shared" si="36"/>
        <v>17</v>
      </c>
      <c r="BA20">
        <f t="shared" si="36"/>
        <v>0</v>
      </c>
      <c r="BB20">
        <f t="shared" si="10"/>
        <v>50</v>
      </c>
      <c r="BC20">
        <v>0</v>
      </c>
      <c r="BD20">
        <v>0</v>
      </c>
      <c r="BE20">
        <v>0</v>
      </c>
      <c r="BF20">
        <v>0</v>
      </c>
      <c r="BG20">
        <f t="shared" ref="BG20:BI30" si="37">SUM(AM20,AQ20,AU20,AY20,BC20)</f>
        <v>36</v>
      </c>
      <c r="BH20">
        <f t="shared" si="37"/>
        <v>20</v>
      </c>
      <c r="BI20">
        <f t="shared" si="37"/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f t="shared" si="32"/>
        <v>0</v>
      </c>
      <c r="BR20">
        <v>0</v>
      </c>
      <c r="BS20">
        <v>0</v>
      </c>
      <c r="BT20">
        <v>0</v>
      </c>
      <c r="BU20">
        <f t="shared" si="14"/>
        <v>0</v>
      </c>
      <c r="BV20">
        <v>0</v>
      </c>
      <c r="BW20">
        <v>0</v>
      </c>
      <c r="BX20">
        <v>0</v>
      </c>
      <c r="BY20">
        <f t="shared" si="34"/>
        <v>0</v>
      </c>
      <c r="BZ20">
        <v>0</v>
      </c>
      <c r="CA20">
        <v>0</v>
      </c>
      <c r="CB20">
        <v>0</v>
      </c>
      <c r="CC20">
        <f t="shared" si="15"/>
        <v>0</v>
      </c>
      <c r="CD20">
        <v>0</v>
      </c>
      <c r="CE20">
        <v>0</v>
      </c>
      <c r="CF20">
        <v>0</v>
      </c>
      <c r="CG20">
        <f t="shared" si="16"/>
        <v>0</v>
      </c>
      <c r="CH20">
        <v>0</v>
      </c>
      <c r="CI20">
        <v>0</v>
      </c>
      <c r="CJ20">
        <v>0</v>
      </c>
      <c r="CK20">
        <f t="shared" si="17"/>
        <v>0</v>
      </c>
      <c r="CL20">
        <v>0</v>
      </c>
      <c r="CM20">
        <v>0</v>
      </c>
      <c r="CN20">
        <v>0</v>
      </c>
      <c r="CO20">
        <f t="shared" si="18"/>
        <v>0</v>
      </c>
      <c r="CP20">
        <f t="shared" ref="CP20:CR30" si="38">AI20-BJ20-BN20-BR20-BV20-BZ20-CD20-CH20-CL20</f>
        <v>36</v>
      </c>
      <c r="CQ20">
        <f t="shared" si="38"/>
        <v>20</v>
      </c>
      <c r="CR20">
        <f t="shared" si="38"/>
        <v>0</v>
      </c>
      <c r="CS20">
        <f t="shared" si="20"/>
        <v>56</v>
      </c>
      <c r="CT20">
        <f t="shared" ref="CT20:CV30" si="39">SUM(BJ20,BN20,BR20,BV20,BZ20,CD20,CH20,CL20,CP20)</f>
        <v>36</v>
      </c>
      <c r="CU20">
        <f t="shared" si="39"/>
        <v>20</v>
      </c>
      <c r="CV20">
        <f t="shared" si="39"/>
        <v>0</v>
      </c>
      <c r="CW20">
        <f t="shared" si="22"/>
        <v>56</v>
      </c>
    </row>
    <row r="21" spans="1:101" ht="44.25" customHeight="1" x14ac:dyDescent="0.25">
      <c r="A21">
        <v>8</v>
      </c>
      <c r="B21" t="s">
        <v>29</v>
      </c>
      <c r="C21" t="s">
        <v>79</v>
      </c>
      <c r="D21">
        <v>30</v>
      </c>
      <c r="E21" t="s">
        <v>63</v>
      </c>
      <c r="F21" t="s">
        <v>80</v>
      </c>
      <c r="G21" t="s">
        <v>80</v>
      </c>
      <c r="H21" t="s">
        <v>121</v>
      </c>
      <c r="I21" t="s">
        <v>81</v>
      </c>
      <c r="J21">
        <v>380</v>
      </c>
      <c r="K21">
        <v>0</v>
      </c>
      <c r="L21">
        <v>0</v>
      </c>
      <c r="M21">
        <v>0</v>
      </c>
      <c r="N21">
        <f t="shared" si="33"/>
        <v>0</v>
      </c>
      <c r="O21">
        <v>0</v>
      </c>
      <c r="P21">
        <v>0</v>
      </c>
      <c r="Q21">
        <v>0</v>
      </c>
      <c r="R21">
        <f t="shared" si="30"/>
        <v>0</v>
      </c>
      <c r="S21">
        <v>380</v>
      </c>
      <c r="T21">
        <v>0</v>
      </c>
      <c r="U21">
        <v>0</v>
      </c>
      <c r="V21">
        <f t="shared" si="27"/>
        <v>380</v>
      </c>
      <c r="W21">
        <v>0</v>
      </c>
      <c r="X21">
        <v>0</v>
      </c>
      <c r="Y21">
        <v>0</v>
      </c>
      <c r="Z21">
        <f t="shared" si="1"/>
        <v>0</v>
      </c>
      <c r="AA21">
        <v>0</v>
      </c>
      <c r="AB21">
        <v>0</v>
      </c>
      <c r="AC21">
        <v>0</v>
      </c>
      <c r="AD21">
        <f t="shared" si="2"/>
        <v>0</v>
      </c>
      <c r="AE21">
        <v>0</v>
      </c>
      <c r="AF21">
        <v>0</v>
      </c>
      <c r="AG21">
        <v>0</v>
      </c>
      <c r="AH21">
        <f t="shared" si="31"/>
        <v>0</v>
      </c>
      <c r="AI21">
        <f t="shared" si="35"/>
        <v>380</v>
      </c>
      <c r="AJ21">
        <f t="shared" si="35"/>
        <v>0</v>
      </c>
      <c r="AK21">
        <f t="shared" si="35"/>
        <v>0</v>
      </c>
      <c r="AL21">
        <f t="shared" si="5"/>
        <v>380</v>
      </c>
      <c r="AM21">
        <v>0</v>
      </c>
      <c r="AN21">
        <v>0</v>
      </c>
      <c r="AO21">
        <v>0</v>
      </c>
      <c r="AP21">
        <f t="shared" si="28"/>
        <v>0</v>
      </c>
      <c r="AQ21">
        <v>0</v>
      </c>
      <c r="AR21">
        <v>0</v>
      </c>
      <c r="AS21">
        <v>0</v>
      </c>
      <c r="AT21">
        <f t="shared" si="7"/>
        <v>0</v>
      </c>
      <c r="AU21">
        <v>0</v>
      </c>
      <c r="AV21">
        <v>0</v>
      </c>
      <c r="AW21">
        <v>0</v>
      </c>
      <c r="AX21">
        <f t="shared" si="29"/>
        <v>0</v>
      </c>
      <c r="AY21">
        <f t="shared" si="36"/>
        <v>380</v>
      </c>
      <c r="AZ21">
        <f t="shared" si="36"/>
        <v>0</v>
      </c>
      <c r="BA21">
        <f t="shared" si="36"/>
        <v>0</v>
      </c>
      <c r="BB21">
        <f t="shared" si="10"/>
        <v>380</v>
      </c>
      <c r="BC21">
        <v>0</v>
      </c>
      <c r="BD21">
        <v>0</v>
      </c>
      <c r="BE21">
        <v>0</v>
      </c>
      <c r="BF21">
        <f t="shared" si="11"/>
        <v>0</v>
      </c>
      <c r="BG21">
        <f t="shared" si="37"/>
        <v>380</v>
      </c>
      <c r="BH21">
        <f t="shared" si="37"/>
        <v>0</v>
      </c>
      <c r="BI21">
        <f t="shared" si="37"/>
        <v>0</v>
      </c>
      <c r="BJ21">
        <v>0</v>
      </c>
      <c r="BK21">
        <v>0</v>
      </c>
      <c r="BL21">
        <v>0</v>
      </c>
      <c r="BM21">
        <f t="shared" si="13"/>
        <v>0</v>
      </c>
      <c r="BN21">
        <v>0</v>
      </c>
      <c r="BO21">
        <v>0</v>
      </c>
      <c r="BP21">
        <v>0</v>
      </c>
      <c r="BQ21">
        <f t="shared" si="32"/>
        <v>0</v>
      </c>
      <c r="BR21">
        <v>0</v>
      </c>
      <c r="BS21">
        <v>0</v>
      </c>
      <c r="BT21">
        <v>0</v>
      </c>
      <c r="BU21">
        <f t="shared" si="14"/>
        <v>0</v>
      </c>
      <c r="BV21">
        <v>0</v>
      </c>
      <c r="BW21">
        <v>0</v>
      </c>
      <c r="BX21">
        <v>0</v>
      </c>
      <c r="BY21">
        <f t="shared" si="34"/>
        <v>0</v>
      </c>
      <c r="BZ21">
        <v>0</v>
      </c>
      <c r="CA21">
        <v>0</v>
      </c>
      <c r="CB21">
        <v>0</v>
      </c>
      <c r="CC21">
        <f t="shared" si="15"/>
        <v>0</v>
      </c>
      <c r="CD21">
        <v>0</v>
      </c>
      <c r="CE21">
        <v>0</v>
      </c>
      <c r="CF21">
        <v>0</v>
      </c>
      <c r="CG21">
        <f t="shared" si="16"/>
        <v>0</v>
      </c>
      <c r="CH21">
        <v>0</v>
      </c>
      <c r="CI21">
        <v>0</v>
      </c>
      <c r="CJ21">
        <v>0</v>
      </c>
      <c r="CK21">
        <f t="shared" si="17"/>
        <v>0</v>
      </c>
      <c r="CL21">
        <v>0</v>
      </c>
      <c r="CM21">
        <v>0</v>
      </c>
      <c r="CN21">
        <v>0</v>
      </c>
      <c r="CO21">
        <f t="shared" si="18"/>
        <v>0</v>
      </c>
      <c r="CP21">
        <f t="shared" si="38"/>
        <v>380</v>
      </c>
      <c r="CQ21">
        <f t="shared" si="38"/>
        <v>0</v>
      </c>
      <c r="CR21">
        <f t="shared" si="38"/>
        <v>0</v>
      </c>
      <c r="CS21">
        <f t="shared" si="20"/>
        <v>380</v>
      </c>
      <c r="CT21">
        <f t="shared" si="39"/>
        <v>380</v>
      </c>
      <c r="CU21">
        <f t="shared" si="39"/>
        <v>0</v>
      </c>
      <c r="CV21">
        <f t="shared" si="39"/>
        <v>0</v>
      </c>
      <c r="CW21">
        <f t="shared" si="22"/>
        <v>380</v>
      </c>
    </row>
    <row r="22" spans="1:101" ht="63.75" customHeight="1" x14ac:dyDescent="0.25">
      <c r="A22">
        <v>9</v>
      </c>
      <c r="B22" t="s">
        <v>26</v>
      </c>
      <c r="C22" t="s">
        <v>82</v>
      </c>
      <c r="D22">
        <v>31</v>
      </c>
      <c r="E22" t="s">
        <v>63</v>
      </c>
      <c r="F22" t="s">
        <v>41</v>
      </c>
      <c r="G22" t="s">
        <v>41</v>
      </c>
      <c r="H22" t="s">
        <v>83</v>
      </c>
      <c r="I22" t="s">
        <v>28</v>
      </c>
      <c r="J22">
        <v>15</v>
      </c>
      <c r="K22">
        <v>0</v>
      </c>
      <c r="L22">
        <v>0</v>
      </c>
      <c r="M22">
        <v>0</v>
      </c>
      <c r="N22">
        <f t="shared" si="33"/>
        <v>0</v>
      </c>
      <c r="O22">
        <v>0</v>
      </c>
      <c r="P22">
        <v>0</v>
      </c>
      <c r="Q22">
        <v>0</v>
      </c>
      <c r="R22">
        <f t="shared" si="30"/>
        <v>0</v>
      </c>
      <c r="S22">
        <v>0</v>
      </c>
      <c r="T22">
        <v>0</v>
      </c>
      <c r="U22">
        <v>0</v>
      </c>
      <c r="V22">
        <v>0</v>
      </c>
      <c r="W22">
        <v>3</v>
      </c>
      <c r="X22">
        <v>4</v>
      </c>
      <c r="Y22">
        <v>0</v>
      </c>
      <c r="Z22">
        <f t="shared" si="1"/>
        <v>7</v>
      </c>
      <c r="AA22">
        <v>5</v>
      </c>
      <c r="AB22">
        <v>3</v>
      </c>
      <c r="AC22">
        <v>0</v>
      </c>
      <c r="AD22">
        <f t="shared" si="2"/>
        <v>8</v>
      </c>
      <c r="AE22">
        <v>0</v>
      </c>
      <c r="AF22">
        <v>0</v>
      </c>
      <c r="AG22">
        <v>0</v>
      </c>
      <c r="AH22">
        <v>0</v>
      </c>
      <c r="AI22">
        <f t="shared" si="35"/>
        <v>8</v>
      </c>
      <c r="AJ22">
        <f t="shared" si="35"/>
        <v>7</v>
      </c>
      <c r="AK22">
        <f t="shared" si="35"/>
        <v>0</v>
      </c>
      <c r="AL22">
        <f t="shared" si="5"/>
        <v>15</v>
      </c>
      <c r="AM22">
        <v>1</v>
      </c>
      <c r="AN22">
        <v>1</v>
      </c>
      <c r="AO22">
        <v>0</v>
      </c>
      <c r="AP22">
        <f t="shared" si="28"/>
        <v>2</v>
      </c>
      <c r="AQ22">
        <v>0</v>
      </c>
      <c r="AR22">
        <v>0</v>
      </c>
      <c r="AS22">
        <v>0</v>
      </c>
      <c r="AT22">
        <f t="shared" si="7"/>
        <v>0</v>
      </c>
      <c r="AU22">
        <v>0</v>
      </c>
      <c r="AV22">
        <v>0</v>
      </c>
      <c r="AW22">
        <v>0</v>
      </c>
      <c r="AX22">
        <f t="shared" si="29"/>
        <v>0</v>
      </c>
      <c r="AY22">
        <f t="shared" si="36"/>
        <v>7</v>
      </c>
      <c r="AZ22">
        <f t="shared" si="36"/>
        <v>6</v>
      </c>
      <c r="BA22">
        <f t="shared" si="36"/>
        <v>0</v>
      </c>
      <c r="BB22">
        <f t="shared" si="10"/>
        <v>13</v>
      </c>
      <c r="BC22">
        <v>0</v>
      </c>
      <c r="BD22">
        <v>0</v>
      </c>
      <c r="BE22">
        <v>0</v>
      </c>
      <c r="BF22">
        <f t="shared" si="11"/>
        <v>0</v>
      </c>
      <c r="BG22">
        <f t="shared" si="37"/>
        <v>8</v>
      </c>
      <c r="BH22">
        <f t="shared" si="37"/>
        <v>7</v>
      </c>
      <c r="BI22">
        <f t="shared" si="37"/>
        <v>0</v>
      </c>
      <c r="BJ22">
        <v>0</v>
      </c>
      <c r="BK22">
        <v>0</v>
      </c>
      <c r="BL22">
        <v>0</v>
      </c>
      <c r="BM22">
        <f t="shared" si="13"/>
        <v>0</v>
      </c>
      <c r="BN22">
        <v>0</v>
      </c>
      <c r="BO22">
        <v>0</v>
      </c>
      <c r="BP22">
        <v>0</v>
      </c>
      <c r="BQ22">
        <f t="shared" si="32"/>
        <v>0</v>
      </c>
      <c r="BR22">
        <v>0</v>
      </c>
      <c r="BS22">
        <v>0</v>
      </c>
      <c r="BT22">
        <v>0</v>
      </c>
      <c r="BU22">
        <f t="shared" si="14"/>
        <v>0</v>
      </c>
      <c r="BV22">
        <v>0</v>
      </c>
      <c r="BW22">
        <v>0</v>
      </c>
      <c r="BX22">
        <v>0</v>
      </c>
      <c r="BY22">
        <f t="shared" si="34"/>
        <v>0</v>
      </c>
      <c r="BZ22">
        <v>0</v>
      </c>
      <c r="CA22">
        <v>0</v>
      </c>
      <c r="CB22">
        <v>0</v>
      </c>
      <c r="CC22">
        <f t="shared" si="15"/>
        <v>0</v>
      </c>
      <c r="CD22">
        <v>0</v>
      </c>
      <c r="CE22">
        <v>0</v>
      </c>
      <c r="CF22">
        <v>0</v>
      </c>
      <c r="CG22">
        <f t="shared" si="16"/>
        <v>0</v>
      </c>
      <c r="CH22">
        <v>0</v>
      </c>
      <c r="CI22">
        <v>0</v>
      </c>
      <c r="CJ22">
        <v>0</v>
      </c>
      <c r="CK22">
        <f t="shared" si="17"/>
        <v>0</v>
      </c>
      <c r="CL22">
        <v>0</v>
      </c>
      <c r="CM22">
        <v>0</v>
      </c>
      <c r="CN22">
        <v>0</v>
      </c>
      <c r="CO22">
        <f t="shared" si="18"/>
        <v>0</v>
      </c>
      <c r="CP22">
        <f t="shared" si="38"/>
        <v>8</v>
      </c>
      <c r="CQ22">
        <f t="shared" si="38"/>
        <v>7</v>
      </c>
      <c r="CR22">
        <f t="shared" si="38"/>
        <v>0</v>
      </c>
      <c r="CS22">
        <f t="shared" si="20"/>
        <v>15</v>
      </c>
      <c r="CT22">
        <f t="shared" si="39"/>
        <v>8</v>
      </c>
      <c r="CU22">
        <f t="shared" si="39"/>
        <v>7</v>
      </c>
      <c r="CV22">
        <f t="shared" si="39"/>
        <v>0</v>
      </c>
      <c r="CW22">
        <f t="shared" si="22"/>
        <v>15</v>
      </c>
    </row>
    <row r="23" spans="1:101" ht="63.75" customHeight="1" x14ac:dyDescent="0.25">
      <c r="A23">
        <v>1</v>
      </c>
      <c r="B23" t="s">
        <v>29</v>
      </c>
      <c r="C23" t="s">
        <v>113</v>
      </c>
      <c r="D23">
        <v>5</v>
      </c>
      <c r="E23" t="s">
        <v>84</v>
      </c>
      <c r="F23" t="s">
        <v>41</v>
      </c>
      <c r="G23" t="s">
        <v>85</v>
      </c>
      <c r="H23" t="s">
        <v>86</v>
      </c>
      <c r="I23" t="s">
        <v>119</v>
      </c>
      <c r="J23">
        <v>40</v>
      </c>
      <c r="K23">
        <v>0</v>
      </c>
      <c r="L23">
        <v>0</v>
      </c>
      <c r="M23">
        <v>0</v>
      </c>
      <c r="N23">
        <v>0</v>
      </c>
      <c r="O23">
        <v>21</v>
      </c>
      <c r="P23">
        <v>19</v>
      </c>
      <c r="Q23">
        <v>0</v>
      </c>
      <c r="R23">
        <f>SUM(O23:Q23)</f>
        <v>40</v>
      </c>
      <c r="S23">
        <v>0</v>
      </c>
      <c r="T23">
        <v>0</v>
      </c>
      <c r="U23">
        <v>0</v>
      </c>
      <c r="V23">
        <f>SUM(O23:R23)</f>
        <v>80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f t="shared" si="35"/>
        <v>21</v>
      </c>
      <c r="AJ23">
        <f t="shared" si="35"/>
        <v>19</v>
      </c>
      <c r="AK23">
        <f t="shared" si="35"/>
        <v>0</v>
      </c>
      <c r="AL23">
        <f t="shared" si="5"/>
        <v>40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f t="shared" si="7"/>
        <v>0</v>
      </c>
      <c r="AU23">
        <v>0</v>
      </c>
      <c r="AV23">
        <v>0</v>
      </c>
      <c r="AW23">
        <v>0</v>
      </c>
      <c r="AX23">
        <f t="shared" si="29"/>
        <v>0</v>
      </c>
      <c r="AY23">
        <f t="shared" si="36"/>
        <v>21</v>
      </c>
      <c r="AZ23">
        <f t="shared" si="36"/>
        <v>19</v>
      </c>
      <c r="BA23">
        <f t="shared" si="36"/>
        <v>0</v>
      </c>
      <c r="BB23">
        <f t="shared" si="10"/>
        <v>40</v>
      </c>
      <c r="BC23">
        <v>0</v>
      </c>
      <c r="BD23">
        <v>0</v>
      </c>
      <c r="BE23">
        <v>0</v>
      </c>
      <c r="BF23">
        <f t="shared" si="11"/>
        <v>0</v>
      </c>
      <c r="BG23">
        <f t="shared" si="37"/>
        <v>21</v>
      </c>
      <c r="BH23">
        <f t="shared" si="37"/>
        <v>19</v>
      </c>
      <c r="BI23">
        <f t="shared" si="37"/>
        <v>0</v>
      </c>
      <c r="BJ23">
        <v>0</v>
      </c>
      <c r="BK23">
        <v>0</v>
      </c>
      <c r="BL23">
        <v>0</v>
      </c>
      <c r="BM23">
        <f t="shared" si="13"/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f t="shared" si="14"/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f t="shared" si="15"/>
        <v>0</v>
      </c>
      <c r="CD23">
        <v>0</v>
      </c>
      <c r="CE23">
        <v>0</v>
      </c>
      <c r="CF23">
        <v>0</v>
      </c>
      <c r="CG23">
        <f t="shared" si="16"/>
        <v>0</v>
      </c>
      <c r="CH23">
        <v>0</v>
      </c>
      <c r="CI23">
        <v>0</v>
      </c>
      <c r="CJ23">
        <v>0</v>
      </c>
      <c r="CK23">
        <f t="shared" si="17"/>
        <v>0</v>
      </c>
      <c r="CL23">
        <v>0</v>
      </c>
      <c r="CM23">
        <v>0</v>
      </c>
      <c r="CN23">
        <v>0</v>
      </c>
      <c r="CO23">
        <f t="shared" si="18"/>
        <v>0</v>
      </c>
      <c r="CP23">
        <f t="shared" si="38"/>
        <v>21</v>
      </c>
      <c r="CQ23">
        <f t="shared" si="38"/>
        <v>19</v>
      </c>
      <c r="CR23">
        <f t="shared" si="38"/>
        <v>0</v>
      </c>
      <c r="CS23">
        <f t="shared" si="20"/>
        <v>40</v>
      </c>
      <c r="CT23">
        <f t="shared" si="39"/>
        <v>21</v>
      </c>
      <c r="CU23">
        <f t="shared" si="39"/>
        <v>19</v>
      </c>
      <c r="CV23">
        <f t="shared" si="39"/>
        <v>0</v>
      </c>
      <c r="CW23">
        <f t="shared" si="22"/>
        <v>40</v>
      </c>
    </row>
    <row r="24" spans="1:101" x14ac:dyDescent="0.25">
      <c r="A24">
        <v>2</v>
      </c>
      <c r="B24" t="s">
        <v>26</v>
      </c>
      <c r="C24" t="s">
        <v>87</v>
      </c>
      <c r="D24">
        <v>6</v>
      </c>
      <c r="E24" t="s">
        <v>84</v>
      </c>
      <c r="F24" t="s">
        <v>41</v>
      </c>
      <c r="G24" t="s">
        <v>41</v>
      </c>
      <c r="H24" t="s">
        <v>88</v>
      </c>
      <c r="I24" t="s">
        <v>5</v>
      </c>
      <c r="J24">
        <v>22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f t="shared" ref="R24:R30" si="40">SUM(O24:Q24)</f>
        <v>0</v>
      </c>
      <c r="S24">
        <v>0</v>
      </c>
      <c r="T24">
        <v>0</v>
      </c>
      <c r="U24">
        <v>0</v>
      </c>
      <c r="V24">
        <f t="shared" ref="V24:V25" si="41">SUM(O24:R24)</f>
        <v>0</v>
      </c>
      <c r="W24">
        <v>8</v>
      </c>
      <c r="X24">
        <v>0</v>
      </c>
      <c r="Y24">
        <v>0</v>
      </c>
      <c r="Z24">
        <v>8</v>
      </c>
      <c r="AA24">
        <v>14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22</v>
      </c>
      <c r="AJ24">
        <f t="shared" si="35"/>
        <v>0</v>
      </c>
      <c r="AK24">
        <f t="shared" si="35"/>
        <v>0</v>
      </c>
      <c r="AL24">
        <f t="shared" si="5"/>
        <v>22</v>
      </c>
      <c r="AM24">
        <v>2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f t="shared" si="7"/>
        <v>0</v>
      </c>
      <c r="AU24">
        <v>0</v>
      </c>
      <c r="AV24">
        <v>0</v>
      </c>
      <c r="AW24">
        <v>0</v>
      </c>
      <c r="AX24">
        <f t="shared" si="29"/>
        <v>0</v>
      </c>
      <c r="AY24">
        <f t="shared" si="36"/>
        <v>20</v>
      </c>
      <c r="AZ24">
        <f t="shared" si="36"/>
        <v>0</v>
      </c>
      <c r="BA24">
        <f t="shared" si="36"/>
        <v>0</v>
      </c>
      <c r="BB24">
        <f t="shared" si="10"/>
        <v>20</v>
      </c>
      <c r="BC24">
        <v>0</v>
      </c>
      <c r="BD24">
        <v>0</v>
      </c>
      <c r="BE24">
        <v>0</v>
      </c>
      <c r="BF24">
        <f t="shared" si="11"/>
        <v>0</v>
      </c>
      <c r="BG24">
        <f t="shared" si="37"/>
        <v>22</v>
      </c>
      <c r="BH24">
        <f t="shared" si="37"/>
        <v>0</v>
      </c>
      <c r="BI24">
        <f t="shared" si="37"/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f t="shared" ref="BQ24:BQ30" si="42">SUM(BN24:BP24)</f>
        <v>0</v>
      </c>
      <c r="BR24">
        <v>0</v>
      </c>
      <c r="BS24">
        <v>0</v>
      </c>
      <c r="BT24">
        <v>0</v>
      </c>
      <c r="BU24">
        <f t="shared" si="14"/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f t="shared" si="15"/>
        <v>0</v>
      </c>
      <c r="CD24">
        <v>0</v>
      </c>
      <c r="CE24">
        <v>0</v>
      </c>
      <c r="CF24">
        <v>0</v>
      </c>
      <c r="CG24">
        <f t="shared" si="16"/>
        <v>0</v>
      </c>
      <c r="CH24">
        <v>0</v>
      </c>
      <c r="CI24">
        <v>0</v>
      </c>
      <c r="CJ24">
        <v>0</v>
      </c>
      <c r="CK24">
        <f t="shared" si="17"/>
        <v>0</v>
      </c>
      <c r="CL24">
        <v>0</v>
      </c>
      <c r="CM24">
        <v>0</v>
      </c>
      <c r="CN24">
        <v>0</v>
      </c>
      <c r="CO24">
        <f t="shared" si="18"/>
        <v>0</v>
      </c>
      <c r="CP24">
        <f t="shared" si="38"/>
        <v>22</v>
      </c>
      <c r="CQ24">
        <f t="shared" si="38"/>
        <v>0</v>
      </c>
      <c r="CR24">
        <f t="shared" si="38"/>
        <v>0</v>
      </c>
      <c r="CS24">
        <f t="shared" si="20"/>
        <v>22</v>
      </c>
      <c r="CT24">
        <f t="shared" si="39"/>
        <v>22</v>
      </c>
      <c r="CU24">
        <f t="shared" si="39"/>
        <v>0</v>
      </c>
      <c r="CV24">
        <f t="shared" si="39"/>
        <v>0</v>
      </c>
      <c r="CW24">
        <f t="shared" si="22"/>
        <v>22</v>
      </c>
    </row>
    <row r="25" spans="1:101" ht="36.75" customHeight="1" x14ac:dyDescent="0.25">
      <c r="A25">
        <v>3</v>
      </c>
      <c r="B25" t="s">
        <v>31</v>
      </c>
      <c r="C25" t="s">
        <v>114</v>
      </c>
      <c r="D25">
        <v>7</v>
      </c>
      <c r="E25" t="s">
        <v>84</v>
      </c>
      <c r="F25" t="s">
        <v>41</v>
      </c>
      <c r="G25" t="s">
        <v>41</v>
      </c>
      <c r="H25" t="s">
        <v>89</v>
      </c>
      <c r="I25" t="s">
        <v>28</v>
      </c>
      <c r="J25">
        <v>60</v>
      </c>
      <c r="K25">
        <v>0</v>
      </c>
      <c r="L25">
        <v>0</v>
      </c>
      <c r="M25">
        <v>0</v>
      </c>
      <c r="N25">
        <f t="shared" ref="N25:N30" si="43">SUM(K25:M25)</f>
        <v>0</v>
      </c>
      <c r="O25">
        <v>0</v>
      </c>
      <c r="P25">
        <v>0</v>
      </c>
      <c r="Q25">
        <v>0</v>
      </c>
      <c r="R25">
        <f t="shared" si="40"/>
        <v>0</v>
      </c>
      <c r="S25">
        <v>0</v>
      </c>
      <c r="T25">
        <v>0</v>
      </c>
      <c r="U25">
        <v>0</v>
      </c>
      <c r="V25">
        <f t="shared" si="41"/>
        <v>0</v>
      </c>
      <c r="W25">
        <v>6</v>
      </c>
      <c r="X25">
        <v>5</v>
      </c>
      <c r="Y25">
        <v>0</v>
      </c>
      <c r="Z25">
        <f t="shared" ref="Z25:Z30" si="44">SUM(W25:Y25)</f>
        <v>11</v>
      </c>
      <c r="AA25">
        <v>34</v>
      </c>
      <c r="AB25">
        <v>15</v>
      </c>
      <c r="AC25">
        <v>0</v>
      </c>
      <c r="AD25">
        <v>46</v>
      </c>
      <c r="AE25">
        <v>0</v>
      </c>
      <c r="AF25">
        <v>0</v>
      </c>
      <c r="AG25">
        <v>0</v>
      </c>
      <c r="AH25">
        <f t="shared" ref="AH25:AH30" si="45">SUM(AE25:AG25)</f>
        <v>0</v>
      </c>
      <c r="AI25">
        <f t="shared" si="35"/>
        <v>40</v>
      </c>
      <c r="AJ25">
        <f t="shared" si="35"/>
        <v>20</v>
      </c>
      <c r="AK25">
        <f t="shared" si="35"/>
        <v>0</v>
      </c>
      <c r="AL25">
        <f t="shared" si="5"/>
        <v>60</v>
      </c>
      <c r="AM25">
        <v>1</v>
      </c>
      <c r="AN25">
        <v>1</v>
      </c>
      <c r="AO25">
        <v>0</v>
      </c>
      <c r="AP25">
        <v>0</v>
      </c>
      <c r="AQ25">
        <v>0</v>
      </c>
      <c r="AR25">
        <v>0</v>
      </c>
      <c r="AS25">
        <v>0</v>
      </c>
      <c r="AT25">
        <f t="shared" si="7"/>
        <v>0</v>
      </c>
      <c r="AU25">
        <v>0</v>
      </c>
      <c r="AV25">
        <v>0</v>
      </c>
      <c r="AW25">
        <v>0</v>
      </c>
      <c r="AX25">
        <f t="shared" si="29"/>
        <v>0</v>
      </c>
      <c r="AY25">
        <f t="shared" si="36"/>
        <v>39</v>
      </c>
      <c r="AZ25">
        <f t="shared" si="36"/>
        <v>19</v>
      </c>
      <c r="BA25">
        <f t="shared" si="36"/>
        <v>0</v>
      </c>
      <c r="BB25">
        <f t="shared" si="10"/>
        <v>58</v>
      </c>
      <c r="BC25">
        <v>0</v>
      </c>
      <c r="BD25">
        <v>0</v>
      </c>
      <c r="BE25">
        <v>0</v>
      </c>
      <c r="BF25">
        <f t="shared" si="11"/>
        <v>0</v>
      </c>
      <c r="BG25">
        <f t="shared" si="37"/>
        <v>40</v>
      </c>
      <c r="BH25">
        <f t="shared" si="37"/>
        <v>20</v>
      </c>
      <c r="BI25">
        <f t="shared" si="37"/>
        <v>0</v>
      </c>
      <c r="BJ25">
        <v>0</v>
      </c>
      <c r="BK25">
        <v>0</v>
      </c>
      <c r="BL25">
        <v>0</v>
      </c>
      <c r="BM25">
        <f t="shared" si="13"/>
        <v>0</v>
      </c>
      <c r="BN25">
        <v>0</v>
      </c>
      <c r="BO25">
        <v>0</v>
      </c>
      <c r="BP25">
        <v>0</v>
      </c>
      <c r="BQ25">
        <f t="shared" si="42"/>
        <v>0</v>
      </c>
      <c r="BR25">
        <v>0</v>
      </c>
      <c r="BS25">
        <v>0</v>
      </c>
      <c r="BT25">
        <v>0</v>
      </c>
      <c r="BU25">
        <f t="shared" si="14"/>
        <v>0</v>
      </c>
      <c r="BV25">
        <v>0</v>
      </c>
      <c r="BW25">
        <v>0</v>
      </c>
      <c r="BX25">
        <v>0</v>
      </c>
      <c r="BY25">
        <f t="shared" ref="BY25:BY30" si="46">SUM(BV25:BX25)</f>
        <v>0</v>
      </c>
      <c r="BZ25">
        <v>0</v>
      </c>
      <c r="CA25">
        <v>0</v>
      </c>
      <c r="CB25">
        <v>0</v>
      </c>
      <c r="CC25">
        <f t="shared" si="15"/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f t="shared" si="17"/>
        <v>0</v>
      </c>
      <c r="CL25">
        <v>0</v>
      </c>
      <c r="CM25">
        <v>0</v>
      </c>
      <c r="CN25">
        <v>0</v>
      </c>
      <c r="CO25">
        <v>0</v>
      </c>
      <c r="CP25">
        <f t="shared" si="38"/>
        <v>40</v>
      </c>
      <c r="CQ25">
        <f t="shared" si="38"/>
        <v>20</v>
      </c>
      <c r="CR25">
        <f t="shared" si="38"/>
        <v>0</v>
      </c>
      <c r="CS25">
        <f t="shared" si="20"/>
        <v>60</v>
      </c>
      <c r="CT25">
        <f t="shared" si="39"/>
        <v>40</v>
      </c>
      <c r="CU25">
        <f t="shared" si="39"/>
        <v>20</v>
      </c>
      <c r="CV25">
        <f t="shared" si="39"/>
        <v>0</v>
      </c>
      <c r="CW25">
        <f t="shared" si="22"/>
        <v>60</v>
      </c>
    </row>
    <row r="26" spans="1:101" ht="36.75" customHeight="1" x14ac:dyDescent="0.25">
      <c r="A26">
        <v>4</v>
      </c>
      <c r="B26" t="s">
        <v>31</v>
      </c>
      <c r="C26" t="s">
        <v>115</v>
      </c>
      <c r="D26">
        <v>14</v>
      </c>
      <c r="E26" t="s">
        <v>84</v>
      </c>
      <c r="F26" t="s">
        <v>41</v>
      </c>
      <c r="G26" t="s">
        <v>41</v>
      </c>
      <c r="H26" t="s">
        <v>90</v>
      </c>
      <c r="I26" t="s">
        <v>28</v>
      </c>
      <c r="J26">
        <v>27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f t="shared" si="40"/>
        <v>0</v>
      </c>
      <c r="S26">
        <v>0</v>
      </c>
      <c r="T26">
        <v>0</v>
      </c>
      <c r="U26">
        <v>0</v>
      </c>
      <c r="V26">
        <f t="shared" ref="V26:V30" si="47">SUM(S26:U26)</f>
        <v>0</v>
      </c>
      <c r="W26">
        <v>8</v>
      </c>
      <c r="X26">
        <v>1</v>
      </c>
      <c r="Y26">
        <v>0</v>
      </c>
      <c r="Z26">
        <v>0</v>
      </c>
      <c r="AA26">
        <v>13</v>
      </c>
      <c r="AB26">
        <v>2</v>
      </c>
      <c r="AC26">
        <v>0</v>
      </c>
      <c r="AD26">
        <v>0</v>
      </c>
      <c r="AE26">
        <v>2</v>
      </c>
      <c r="AF26">
        <v>1</v>
      </c>
      <c r="AG26">
        <v>0</v>
      </c>
      <c r="AH26">
        <f t="shared" si="45"/>
        <v>3</v>
      </c>
      <c r="AI26">
        <f t="shared" si="35"/>
        <v>23</v>
      </c>
      <c r="AJ26">
        <f t="shared" si="35"/>
        <v>4</v>
      </c>
      <c r="AK26">
        <f t="shared" si="35"/>
        <v>0</v>
      </c>
      <c r="AL26">
        <f t="shared" si="5"/>
        <v>27</v>
      </c>
      <c r="AM26">
        <v>0</v>
      </c>
      <c r="AN26">
        <v>1</v>
      </c>
      <c r="AO26">
        <v>0</v>
      </c>
      <c r="AP26">
        <v>0</v>
      </c>
      <c r="AQ26">
        <v>0</v>
      </c>
      <c r="AR26">
        <v>0</v>
      </c>
      <c r="AS26">
        <v>0</v>
      </c>
      <c r="AT26">
        <f t="shared" si="7"/>
        <v>0</v>
      </c>
      <c r="AU26">
        <v>0</v>
      </c>
      <c r="AV26">
        <v>0</v>
      </c>
      <c r="AW26">
        <v>0</v>
      </c>
      <c r="AX26">
        <f t="shared" si="29"/>
        <v>0</v>
      </c>
      <c r="AY26">
        <f t="shared" si="36"/>
        <v>23</v>
      </c>
      <c r="AZ26">
        <f t="shared" si="36"/>
        <v>3</v>
      </c>
      <c r="BA26">
        <f t="shared" si="36"/>
        <v>0</v>
      </c>
      <c r="BB26">
        <v>0</v>
      </c>
      <c r="BC26">
        <v>0</v>
      </c>
      <c r="BD26">
        <v>0</v>
      </c>
      <c r="BE26">
        <v>0</v>
      </c>
      <c r="BF26">
        <f t="shared" si="11"/>
        <v>0</v>
      </c>
      <c r="BG26">
        <f t="shared" si="37"/>
        <v>23</v>
      </c>
      <c r="BH26">
        <f t="shared" si="37"/>
        <v>4</v>
      </c>
      <c r="BI26">
        <f t="shared" si="37"/>
        <v>0</v>
      </c>
      <c r="BJ26">
        <v>0</v>
      </c>
      <c r="BK26">
        <v>0</v>
      </c>
      <c r="BL26">
        <v>0</v>
      </c>
      <c r="BM26">
        <f t="shared" si="13"/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f t="shared" si="14"/>
        <v>0</v>
      </c>
      <c r="BV26">
        <v>0</v>
      </c>
      <c r="BW26">
        <v>0</v>
      </c>
      <c r="BX26">
        <v>0</v>
      </c>
      <c r="BY26">
        <f t="shared" si="46"/>
        <v>0</v>
      </c>
      <c r="BZ26">
        <v>0</v>
      </c>
      <c r="CA26">
        <v>0</v>
      </c>
      <c r="CB26">
        <v>0</v>
      </c>
      <c r="CC26">
        <f t="shared" si="15"/>
        <v>0</v>
      </c>
      <c r="CD26">
        <v>0</v>
      </c>
      <c r="CE26">
        <v>0</v>
      </c>
      <c r="CF26">
        <v>0</v>
      </c>
      <c r="CG26">
        <f t="shared" si="16"/>
        <v>0</v>
      </c>
      <c r="CH26">
        <v>0</v>
      </c>
      <c r="CI26">
        <v>0</v>
      </c>
      <c r="CJ26">
        <v>0</v>
      </c>
      <c r="CK26">
        <f t="shared" si="17"/>
        <v>0</v>
      </c>
      <c r="CL26">
        <v>0</v>
      </c>
      <c r="CM26">
        <v>0</v>
      </c>
      <c r="CN26">
        <v>0</v>
      </c>
      <c r="CO26">
        <f t="shared" si="18"/>
        <v>0</v>
      </c>
      <c r="CP26">
        <f t="shared" si="38"/>
        <v>23</v>
      </c>
      <c r="CQ26">
        <f t="shared" si="38"/>
        <v>4</v>
      </c>
      <c r="CR26">
        <f t="shared" si="38"/>
        <v>0</v>
      </c>
      <c r="CS26">
        <f t="shared" si="20"/>
        <v>27</v>
      </c>
      <c r="CT26">
        <f t="shared" si="39"/>
        <v>23</v>
      </c>
      <c r="CU26">
        <f t="shared" si="39"/>
        <v>4</v>
      </c>
      <c r="CV26">
        <f t="shared" si="39"/>
        <v>0</v>
      </c>
      <c r="CW26">
        <f t="shared" si="22"/>
        <v>27</v>
      </c>
    </row>
    <row r="27" spans="1:101" ht="36.75" customHeight="1" x14ac:dyDescent="0.25">
      <c r="A27">
        <v>5</v>
      </c>
      <c r="B27" t="s">
        <v>30</v>
      </c>
      <c r="C27" t="s">
        <v>91</v>
      </c>
      <c r="D27">
        <v>19</v>
      </c>
      <c r="E27" t="s">
        <v>84</v>
      </c>
      <c r="F27" t="s">
        <v>41</v>
      </c>
      <c r="G27" t="s">
        <v>41</v>
      </c>
      <c r="H27" t="s">
        <v>92</v>
      </c>
      <c r="I27" t="s">
        <v>28</v>
      </c>
      <c r="J27">
        <v>90</v>
      </c>
      <c r="K27">
        <v>0</v>
      </c>
      <c r="L27">
        <v>0</v>
      </c>
      <c r="M27">
        <v>0</v>
      </c>
      <c r="N27">
        <f t="shared" si="43"/>
        <v>0</v>
      </c>
      <c r="O27">
        <v>0</v>
      </c>
      <c r="P27">
        <v>0</v>
      </c>
      <c r="Q27">
        <v>0</v>
      </c>
      <c r="R27">
        <f t="shared" si="40"/>
        <v>0</v>
      </c>
      <c r="S27">
        <v>0</v>
      </c>
      <c r="T27">
        <v>0</v>
      </c>
      <c r="U27">
        <v>0</v>
      </c>
      <c r="V27">
        <f t="shared" si="47"/>
        <v>0</v>
      </c>
      <c r="W27">
        <v>10</v>
      </c>
      <c r="X27">
        <v>2</v>
      </c>
      <c r="Y27">
        <v>0</v>
      </c>
      <c r="Z27">
        <f t="shared" si="44"/>
        <v>12</v>
      </c>
      <c r="AA27">
        <v>46</v>
      </c>
      <c r="AB27">
        <v>25</v>
      </c>
      <c r="AC27">
        <v>0</v>
      </c>
      <c r="AD27">
        <v>0</v>
      </c>
      <c r="AE27">
        <v>2</v>
      </c>
      <c r="AF27">
        <v>5</v>
      </c>
      <c r="AG27">
        <v>0</v>
      </c>
      <c r="AH27">
        <f t="shared" si="45"/>
        <v>7</v>
      </c>
      <c r="AI27">
        <f t="shared" si="35"/>
        <v>58</v>
      </c>
      <c r="AJ27">
        <f t="shared" si="35"/>
        <v>32</v>
      </c>
      <c r="AK27">
        <f t="shared" si="35"/>
        <v>0</v>
      </c>
      <c r="AL27">
        <f t="shared" si="5"/>
        <v>90</v>
      </c>
      <c r="AM27">
        <v>4</v>
      </c>
      <c r="AN27">
        <v>1</v>
      </c>
      <c r="AO27">
        <v>0</v>
      </c>
      <c r="AP27">
        <v>0</v>
      </c>
      <c r="AQ27">
        <v>0</v>
      </c>
      <c r="AR27">
        <v>0</v>
      </c>
      <c r="AS27">
        <v>0</v>
      </c>
      <c r="AT27">
        <f t="shared" si="7"/>
        <v>0</v>
      </c>
      <c r="AU27">
        <v>0</v>
      </c>
      <c r="AV27">
        <v>0</v>
      </c>
      <c r="AW27">
        <v>0</v>
      </c>
      <c r="AX27">
        <f t="shared" si="29"/>
        <v>0</v>
      </c>
      <c r="AY27">
        <f t="shared" si="36"/>
        <v>53</v>
      </c>
      <c r="AZ27">
        <f t="shared" si="36"/>
        <v>27</v>
      </c>
      <c r="BA27">
        <f t="shared" si="36"/>
        <v>0</v>
      </c>
      <c r="BB27">
        <f t="shared" si="10"/>
        <v>80</v>
      </c>
      <c r="BC27">
        <v>1</v>
      </c>
      <c r="BD27">
        <v>4</v>
      </c>
      <c r="BE27">
        <v>0</v>
      </c>
      <c r="BF27">
        <f t="shared" si="11"/>
        <v>5</v>
      </c>
      <c r="BG27">
        <f t="shared" si="37"/>
        <v>58</v>
      </c>
      <c r="BH27">
        <f t="shared" si="37"/>
        <v>32</v>
      </c>
      <c r="BI27">
        <f t="shared" si="37"/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f t="shared" si="42"/>
        <v>0</v>
      </c>
      <c r="BR27">
        <v>0</v>
      </c>
      <c r="BS27">
        <v>0</v>
      </c>
      <c r="BT27">
        <v>0</v>
      </c>
      <c r="BU27">
        <f t="shared" si="14"/>
        <v>0</v>
      </c>
      <c r="BV27">
        <v>0</v>
      </c>
      <c r="BW27">
        <v>0</v>
      </c>
      <c r="BX27">
        <v>0</v>
      </c>
      <c r="BY27">
        <f t="shared" si="46"/>
        <v>0</v>
      </c>
      <c r="BZ27">
        <v>0</v>
      </c>
      <c r="CA27">
        <v>0</v>
      </c>
      <c r="CB27">
        <v>0</v>
      </c>
      <c r="CC27">
        <f t="shared" si="15"/>
        <v>0</v>
      </c>
      <c r="CD27">
        <v>0</v>
      </c>
      <c r="CE27">
        <v>0</v>
      </c>
      <c r="CF27">
        <v>0</v>
      </c>
      <c r="CG27">
        <f t="shared" si="16"/>
        <v>0</v>
      </c>
      <c r="CH27">
        <v>0</v>
      </c>
      <c r="CI27">
        <v>0</v>
      </c>
      <c r="CJ27">
        <v>0</v>
      </c>
      <c r="CK27">
        <f t="shared" si="17"/>
        <v>0</v>
      </c>
      <c r="CL27">
        <v>0</v>
      </c>
      <c r="CM27">
        <v>0</v>
      </c>
      <c r="CN27">
        <v>0</v>
      </c>
      <c r="CO27">
        <f t="shared" si="18"/>
        <v>0</v>
      </c>
      <c r="CP27">
        <f t="shared" si="38"/>
        <v>58</v>
      </c>
      <c r="CQ27">
        <f t="shared" si="38"/>
        <v>32</v>
      </c>
      <c r="CR27">
        <f t="shared" si="38"/>
        <v>0</v>
      </c>
      <c r="CS27">
        <f t="shared" si="20"/>
        <v>90</v>
      </c>
      <c r="CT27">
        <f t="shared" si="39"/>
        <v>58</v>
      </c>
      <c r="CU27">
        <f t="shared" si="39"/>
        <v>32</v>
      </c>
      <c r="CV27">
        <f t="shared" si="39"/>
        <v>0</v>
      </c>
      <c r="CW27">
        <f t="shared" si="22"/>
        <v>90</v>
      </c>
    </row>
    <row r="28" spans="1:101" x14ac:dyDescent="0.25">
      <c r="A28">
        <v>6</v>
      </c>
      <c r="B28" t="s">
        <v>30</v>
      </c>
      <c r="C28" t="s">
        <v>93</v>
      </c>
      <c r="D28">
        <v>25</v>
      </c>
      <c r="E28" t="s">
        <v>84</v>
      </c>
      <c r="F28" t="s">
        <v>41</v>
      </c>
      <c r="G28" t="s">
        <v>41</v>
      </c>
      <c r="H28" t="s">
        <v>94</v>
      </c>
      <c r="I28" t="s">
        <v>119</v>
      </c>
      <c r="J28">
        <v>700</v>
      </c>
      <c r="K28">
        <v>50</v>
      </c>
      <c r="L28">
        <v>40</v>
      </c>
      <c r="M28">
        <v>0</v>
      </c>
      <c r="N28">
        <f t="shared" si="43"/>
        <v>90</v>
      </c>
      <c r="O28">
        <v>170</v>
      </c>
      <c r="P28">
        <v>60</v>
      </c>
      <c r="Q28">
        <v>0</v>
      </c>
      <c r="R28">
        <f t="shared" si="40"/>
        <v>230</v>
      </c>
      <c r="S28">
        <v>199</v>
      </c>
      <c r="T28">
        <v>181</v>
      </c>
      <c r="U28">
        <v>0</v>
      </c>
      <c r="V28">
        <f t="shared" si="47"/>
        <v>380</v>
      </c>
      <c r="W28">
        <v>0</v>
      </c>
      <c r="X28">
        <v>0</v>
      </c>
      <c r="Y28">
        <v>0</v>
      </c>
      <c r="Z28">
        <f t="shared" si="44"/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f t="shared" si="35"/>
        <v>419</v>
      </c>
      <c r="AJ28">
        <f t="shared" si="35"/>
        <v>281</v>
      </c>
      <c r="AK28">
        <f t="shared" si="35"/>
        <v>0</v>
      </c>
      <c r="AL28">
        <f t="shared" si="5"/>
        <v>700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f t="shared" si="7"/>
        <v>0</v>
      </c>
      <c r="AU28">
        <v>0</v>
      </c>
      <c r="AV28">
        <v>0</v>
      </c>
      <c r="AW28">
        <v>0</v>
      </c>
      <c r="AX28">
        <f t="shared" si="29"/>
        <v>0</v>
      </c>
      <c r="AY28">
        <f t="shared" si="36"/>
        <v>419</v>
      </c>
      <c r="AZ28">
        <f t="shared" si="36"/>
        <v>281</v>
      </c>
      <c r="BA28">
        <f t="shared" si="36"/>
        <v>0</v>
      </c>
      <c r="BB28">
        <f t="shared" si="10"/>
        <v>700</v>
      </c>
      <c r="BC28">
        <v>0</v>
      </c>
      <c r="BD28">
        <v>0</v>
      </c>
      <c r="BE28">
        <v>0</v>
      </c>
      <c r="BF28">
        <v>0</v>
      </c>
      <c r="BG28">
        <f t="shared" si="37"/>
        <v>419</v>
      </c>
      <c r="BH28">
        <f t="shared" si="37"/>
        <v>281</v>
      </c>
      <c r="BI28">
        <f t="shared" si="37"/>
        <v>0</v>
      </c>
      <c r="BJ28">
        <v>0</v>
      </c>
      <c r="BK28">
        <v>0</v>
      </c>
      <c r="BL28">
        <v>0</v>
      </c>
      <c r="BM28">
        <f t="shared" si="13"/>
        <v>0</v>
      </c>
      <c r="BN28">
        <v>0</v>
      </c>
      <c r="BO28">
        <v>0</v>
      </c>
      <c r="BP28">
        <v>0</v>
      </c>
      <c r="BQ28">
        <f t="shared" si="42"/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f t="shared" si="46"/>
        <v>0</v>
      </c>
      <c r="BZ28">
        <v>0</v>
      </c>
      <c r="CA28">
        <v>0</v>
      </c>
      <c r="CB28">
        <v>0</v>
      </c>
      <c r="CC28">
        <f t="shared" si="15"/>
        <v>0</v>
      </c>
      <c r="CD28">
        <v>0</v>
      </c>
      <c r="CE28">
        <v>0</v>
      </c>
      <c r="CF28">
        <v>0</v>
      </c>
      <c r="CG28">
        <f t="shared" si="16"/>
        <v>0</v>
      </c>
      <c r="CH28">
        <v>0</v>
      </c>
      <c r="CI28">
        <v>0</v>
      </c>
      <c r="CJ28">
        <v>0</v>
      </c>
      <c r="CK28">
        <f t="shared" si="17"/>
        <v>0</v>
      </c>
      <c r="CL28">
        <v>0</v>
      </c>
      <c r="CM28">
        <v>0</v>
      </c>
      <c r="CN28">
        <v>0</v>
      </c>
      <c r="CO28">
        <f t="shared" si="18"/>
        <v>0</v>
      </c>
      <c r="CP28">
        <f t="shared" si="38"/>
        <v>419</v>
      </c>
      <c r="CQ28">
        <f t="shared" si="38"/>
        <v>281</v>
      </c>
      <c r="CR28">
        <f t="shared" si="38"/>
        <v>0</v>
      </c>
      <c r="CS28">
        <f t="shared" si="20"/>
        <v>700</v>
      </c>
      <c r="CT28">
        <f t="shared" si="39"/>
        <v>419</v>
      </c>
      <c r="CU28">
        <f t="shared" si="39"/>
        <v>281</v>
      </c>
      <c r="CV28">
        <f t="shared" si="39"/>
        <v>0</v>
      </c>
      <c r="CW28">
        <f t="shared" si="22"/>
        <v>700</v>
      </c>
    </row>
    <row r="29" spans="1:101" x14ac:dyDescent="0.25">
      <c r="A29">
        <v>7</v>
      </c>
      <c r="B29" t="s">
        <v>29</v>
      </c>
      <c r="C29" t="s">
        <v>116</v>
      </c>
      <c r="D29">
        <v>3</v>
      </c>
      <c r="E29" t="s">
        <v>95</v>
      </c>
      <c r="F29" t="s">
        <v>96</v>
      </c>
      <c r="G29" t="s">
        <v>97</v>
      </c>
      <c r="H29" t="s">
        <v>98</v>
      </c>
      <c r="I29" t="s">
        <v>28</v>
      </c>
      <c r="J29">
        <v>28</v>
      </c>
      <c r="K29">
        <v>0</v>
      </c>
      <c r="L29">
        <v>0</v>
      </c>
      <c r="M29">
        <v>0</v>
      </c>
      <c r="N29">
        <f t="shared" si="43"/>
        <v>0</v>
      </c>
      <c r="O29">
        <v>0</v>
      </c>
      <c r="P29">
        <v>0</v>
      </c>
      <c r="Q29">
        <v>0</v>
      </c>
      <c r="R29">
        <f t="shared" si="40"/>
        <v>0</v>
      </c>
      <c r="S29">
        <v>0</v>
      </c>
      <c r="T29">
        <v>0</v>
      </c>
      <c r="U29">
        <v>0</v>
      </c>
      <c r="V29">
        <f t="shared" si="47"/>
        <v>0</v>
      </c>
      <c r="W29">
        <v>1</v>
      </c>
      <c r="X29">
        <v>0</v>
      </c>
      <c r="Y29">
        <v>0</v>
      </c>
      <c r="Z29">
        <f t="shared" si="44"/>
        <v>1</v>
      </c>
      <c r="AA29">
        <v>16</v>
      </c>
      <c r="AB29">
        <v>7</v>
      </c>
      <c r="AC29">
        <v>0</v>
      </c>
      <c r="AD29">
        <v>0</v>
      </c>
      <c r="AE29">
        <v>3</v>
      </c>
      <c r="AF29">
        <v>1</v>
      </c>
      <c r="AG29">
        <v>0</v>
      </c>
      <c r="AH29">
        <v>0</v>
      </c>
      <c r="AI29">
        <f t="shared" si="35"/>
        <v>20</v>
      </c>
      <c r="AJ29">
        <f t="shared" si="35"/>
        <v>8</v>
      </c>
      <c r="AK29">
        <f t="shared" si="35"/>
        <v>0</v>
      </c>
      <c r="AL29">
        <f t="shared" si="5"/>
        <v>28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f t="shared" si="7"/>
        <v>0</v>
      </c>
      <c r="AU29">
        <v>0</v>
      </c>
      <c r="AV29">
        <v>0</v>
      </c>
      <c r="AW29">
        <v>0</v>
      </c>
      <c r="AX29">
        <f t="shared" si="29"/>
        <v>0</v>
      </c>
      <c r="AY29">
        <f t="shared" si="36"/>
        <v>6</v>
      </c>
      <c r="AZ29">
        <f t="shared" si="36"/>
        <v>8</v>
      </c>
      <c r="BA29">
        <f t="shared" si="36"/>
        <v>0</v>
      </c>
      <c r="BB29">
        <f t="shared" si="10"/>
        <v>14</v>
      </c>
      <c r="BC29">
        <v>14</v>
      </c>
      <c r="BD29">
        <v>0</v>
      </c>
      <c r="BE29">
        <v>0</v>
      </c>
      <c r="BF29">
        <v>0</v>
      </c>
      <c r="BG29">
        <f t="shared" si="37"/>
        <v>20</v>
      </c>
      <c r="BH29">
        <f t="shared" si="37"/>
        <v>8</v>
      </c>
      <c r="BI29">
        <f t="shared" si="37"/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f t="shared" si="42"/>
        <v>0</v>
      </c>
      <c r="BR29">
        <v>0</v>
      </c>
      <c r="BS29">
        <v>0</v>
      </c>
      <c r="BT29">
        <v>0</v>
      </c>
      <c r="BU29">
        <f t="shared" si="14"/>
        <v>0</v>
      </c>
      <c r="BV29">
        <v>0</v>
      </c>
      <c r="BW29">
        <v>0</v>
      </c>
      <c r="BX29">
        <v>0</v>
      </c>
      <c r="BY29">
        <f t="shared" si="46"/>
        <v>0</v>
      </c>
      <c r="BZ29">
        <v>0</v>
      </c>
      <c r="CA29">
        <v>0</v>
      </c>
      <c r="CB29">
        <v>0</v>
      </c>
      <c r="CC29">
        <f t="shared" si="15"/>
        <v>0</v>
      </c>
      <c r="CD29">
        <v>0</v>
      </c>
      <c r="CE29">
        <v>0</v>
      </c>
      <c r="CF29">
        <v>0</v>
      </c>
      <c r="CG29">
        <f t="shared" si="16"/>
        <v>0</v>
      </c>
      <c r="CH29">
        <v>0</v>
      </c>
      <c r="CI29">
        <v>0</v>
      </c>
      <c r="CJ29">
        <v>0</v>
      </c>
      <c r="CK29">
        <f t="shared" si="17"/>
        <v>0</v>
      </c>
      <c r="CL29">
        <v>0</v>
      </c>
      <c r="CM29">
        <v>0</v>
      </c>
      <c r="CN29">
        <v>0</v>
      </c>
      <c r="CO29">
        <f t="shared" si="18"/>
        <v>0</v>
      </c>
      <c r="CP29">
        <f t="shared" si="38"/>
        <v>20</v>
      </c>
      <c r="CQ29">
        <f t="shared" si="38"/>
        <v>8</v>
      </c>
      <c r="CR29">
        <f t="shared" si="38"/>
        <v>0</v>
      </c>
      <c r="CS29">
        <f t="shared" si="20"/>
        <v>28</v>
      </c>
      <c r="CT29">
        <f t="shared" si="39"/>
        <v>20</v>
      </c>
      <c r="CU29">
        <f t="shared" si="39"/>
        <v>8</v>
      </c>
      <c r="CV29">
        <f t="shared" si="39"/>
        <v>0</v>
      </c>
      <c r="CW29">
        <f t="shared" si="22"/>
        <v>28</v>
      </c>
    </row>
    <row r="30" spans="1:101" x14ac:dyDescent="0.25">
      <c r="A30">
        <v>8</v>
      </c>
      <c r="B30" t="s">
        <v>30</v>
      </c>
      <c r="C30" t="s">
        <v>117</v>
      </c>
      <c r="D30" t="s">
        <v>107</v>
      </c>
      <c r="E30" t="s">
        <v>95</v>
      </c>
      <c r="F30" t="s">
        <v>96</v>
      </c>
      <c r="G30" t="s">
        <v>97</v>
      </c>
      <c r="H30" t="s">
        <v>98</v>
      </c>
      <c r="I30" t="s">
        <v>28</v>
      </c>
      <c r="J30">
        <v>160</v>
      </c>
      <c r="K30">
        <v>0</v>
      </c>
      <c r="L30">
        <v>0</v>
      </c>
      <c r="M30">
        <v>0</v>
      </c>
      <c r="N30">
        <f t="shared" si="43"/>
        <v>0</v>
      </c>
      <c r="O30">
        <v>0</v>
      </c>
      <c r="P30">
        <v>0</v>
      </c>
      <c r="Q30">
        <v>0</v>
      </c>
      <c r="R30">
        <f t="shared" si="40"/>
        <v>0</v>
      </c>
      <c r="T30">
        <v>0</v>
      </c>
      <c r="U30">
        <v>0</v>
      </c>
      <c r="V30">
        <f t="shared" si="47"/>
        <v>0</v>
      </c>
      <c r="W30">
        <v>13</v>
      </c>
      <c r="X30">
        <v>3</v>
      </c>
      <c r="Y30">
        <v>0</v>
      </c>
      <c r="Z30">
        <f t="shared" si="44"/>
        <v>16</v>
      </c>
      <c r="AA30">
        <v>73</v>
      </c>
      <c r="AB30">
        <v>65</v>
      </c>
      <c r="AC30">
        <v>0</v>
      </c>
      <c r="AD30">
        <f t="shared" ref="AD30" si="48">SUM(AA30:AC30)</f>
        <v>138</v>
      </c>
      <c r="AE30">
        <v>4</v>
      </c>
      <c r="AF30">
        <v>2</v>
      </c>
      <c r="AG30">
        <v>0</v>
      </c>
      <c r="AH30">
        <f t="shared" si="45"/>
        <v>6</v>
      </c>
      <c r="AI30">
        <f t="shared" si="35"/>
        <v>90</v>
      </c>
      <c r="AJ30">
        <f t="shared" si="35"/>
        <v>70</v>
      </c>
      <c r="AK30">
        <f t="shared" si="35"/>
        <v>0</v>
      </c>
      <c r="AL30">
        <f t="shared" si="5"/>
        <v>160</v>
      </c>
      <c r="AM30">
        <v>6</v>
      </c>
      <c r="AN30">
        <v>1</v>
      </c>
      <c r="AO30">
        <v>0</v>
      </c>
      <c r="AP30">
        <f t="shared" ref="AP30" si="49">SUM(AM30:AO30)</f>
        <v>7</v>
      </c>
      <c r="AQ30">
        <v>0</v>
      </c>
      <c r="AR30">
        <v>0</v>
      </c>
      <c r="AS30">
        <v>0</v>
      </c>
      <c r="AT30">
        <f t="shared" si="7"/>
        <v>0</v>
      </c>
      <c r="AU30">
        <v>0</v>
      </c>
      <c r="AV30">
        <v>0</v>
      </c>
      <c r="AW30">
        <v>0</v>
      </c>
      <c r="AX30">
        <f t="shared" si="29"/>
        <v>0</v>
      </c>
      <c r="AY30">
        <f t="shared" si="36"/>
        <v>74</v>
      </c>
      <c r="AZ30">
        <f t="shared" si="36"/>
        <v>55</v>
      </c>
      <c r="BA30">
        <f t="shared" si="36"/>
        <v>0</v>
      </c>
      <c r="BB30">
        <f t="shared" si="10"/>
        <v>129</v>
      </c>
      <c r="BC30">
        <v>10</v>
      </c>
      <c r="BD30">
        <v>14</v>
      </c>
      <c r="BE30">
        <v>0</v>
      </c>
      <c r="BF30">
        <f t="shared" si="11"/>
        <v>24</v>
      </c>
      <c r="BG30">
        <f t="shared" si="37"/>
        <v>90</v>
      </c>
      <c r="BH30">
        <f t="shared" si="37"/>
        <v>70</v>
      </c>
      <c r="BI30">
        <f t="shared" si="37"/>
        <v>0</v>
      </c>
      <c r="BJ30">
        <v>0</v>
      </c>
      <c r="BK30">
        <v>0</v>
      </c>
      <c r="BL30">
        <v>0</v>
      </c>
      <c r="BM30">
        <f t="shared" si="13"/>
        <v>0</v>
      </c>
      <c r="BN30">
        <v>0</v>
      </c>
      <c r="BO30">
        <v>0</v>
      </c>
      <c r="BP30">
        <v>0</v>
      </c>
      <c r="BQ30">
        <f t="shared" si="42"/>
        <v>0</v>
      </c>
      <c r="BR30">
        <v>0</v>
      </c>
      <c r="BS30">
        <v>0</v>
      </c>
      <c r="BT30">
        <v>0</v>
      </c>
      <c r="BU30">
        <f t="shared" si="14"/>
        <v>0</v>
      </c>
      <c r="BV30">
        <v>0</v>
      </c>
      <c r="BW30">
        <v>0</v>
      </c>
      <c r="BX30">
        <v>0</v>
      </c>
      <c r="BY30">
        <f t="shared" si="46"/>
        <v>0</v>
      </c>
      <c r="BZ30">
        <v>0</v>
      </c>
      <c r="CA30">
        <v>0</v>
      </c>
      <c r="CB30">
        <v>0</v>
      </c>
      <c r="CC30">
        <f t="shared" si="15"/>
        <v>0</v>
      </c>
      <c r="CD30">
        <v>0</v>
      </c>
      <c r="CE30">
        <v>0</v>
      </c>
      <c r="CF30">
        <v>0</v>
      </c>
      <c r="CG30">
        <f t="shared" si="16"/>
        <v>0</v>
      </c>
      <c r="CH30">
        <v>0</v>
      </c>
      <c r="CI30">
        <v>0</v>
      </c>
      <c r="CJ30">
        <v>0</v>
      </c>
      <c r="CK30">
        <f t="shared" si="17"/>
        <v>0</v>
      </c>
      <c r="CL30">
        <v>0</v>
      </c>
      <c r="CM30">
        <v>0</v>
      </c>
      <c r="CN30">
        <v>0</v>
      </c>
      <c r="CO30">
        <f t="shared" si="18"/>
        <v>0</v>
      </c>
      <c r="CP30">
        <f t="shared" si="38"/>
        <v>90</v>
      </c>
      <c r="CQ30">
        <f t="shared" si="38"/>
        <v>70</v>
      </c>
      <c r="CR30">
        <f t="shared" si="38"/>
        <v>0</v>
      </c>
      <c r="CS30">
        <f t="shared" si="20"/>
        <v>160</v>
      </c>
      <c r="CT30">
        <f t="shared" si="39"/>
        <v>90</v>
      </c>
      <c r="CU30">
        <f t="shared" si="39"/>
        <v>70</v>
      </c>
      <c r="CV30">
        <f t="shared" si="39"/>
        <v>0</v>
      </c>
      <c r="CW30">
        <f t="shared" si="22"/>
        <v>160</v>
      </c>
    </row>
    <row r="31" spans="1:101" ht="37.5" customHeight="1" x14ac:dyDescent="0.25">
      <c r="A31" t="s">
        <v>118</v>
      </c>
      <c r="B31" t="s">
        <v>118</v>
      </c>
      <c r="C31" t="s">
        <v>118</v>
      </c>
      <c r="D31" t="s">
        <v>118</v>
      </c>
      <c r="E31" t="s">
        <v>118</v>
      </c>
      <c r="F31" t="s">
        <v>118</v>
      </c>
      <c r="G31" t="s">
        <v>118</v>
      </c>
      <c r="H31" t="s">
        <v>118</v>
      </c>
      <c r="I31" t="s">
        <v>118</v>
      </c>
      <c r="J31">
        <f>SUM(J4:J30)</f>
        <v>2591</v>
      </c>
      <c r="K31">
        <f t="shared" ref="K31:AH31" si="50">SUM(K4:K30)</f>
        <v>50</v>
      </c>
      <c r="L31">
        <f t="shared" si="50"/>
        <v>40</v>
      </c>
      <c r="M31">
        <f t="shared" si="50"/>
        <v>0</v>
      </c>
      <c r="N31">
        <f t="shared" si="50"/>
        <v>90</v>
      </c>
      <c r="O31">
        <f t="shared" si="50"/>
        <v>191</v>
      </c>
      <c r="P31">
        <f t="shared" si="50"/>
        <v>79</v>
      </c>
      <c r="Q31">
        <f t="shared" si="50"/>
        <v>0</v>
      </c>
      <c r="R31">
        <f t="shared" si="50"/>
        <v>270</v>
      </c>
      <c r="S31">
        <f t="shared" si="50"/>
        <v>680</v>
      </c>
      <c r="T31">
        <f t="shared" si="50"/>
        <v>328</v>
      </c>
      <c r="U31">
        <f t="shared" si="50"/>
        <v>0</v>
      </c>
      <c r="V31">
        <f t="shared" si="50"/>
        <v>1088</v>
      </c>
      <c r="W31">
        <f t="shared" si="50"/>
        <v>203</v>
      </c>
      <c r="X31">
        <f t="shared" si="50"/>
        <v>49</v>
      </c>
      <c r="Y31">
        <f t="shared" si="50"/>
        <v>0</v>
      </c>
      <c r="Z31">
        <f t="shared" si="50"/>
        <v>222</v>
      </c>
      <c r="AA31">
        <f t="shared" si="50"/>
        <v>616</v>
      </c>
      <c r="AB31">
        <f t="shared" si="50"/>
        <v>290</v>
      </c>
      <c r="AC31">
        <f t="shared" si="50"/>
        <v>0</v>
      </c>
      <c r="AD31">
        <f t="shared" si="50"/>
        <v>780</v>
      </c>
      <c r="AE31">
        <f t="shared" si="50"/>
        <v>47</v>
      </c>
      <c r="AF31">
        <f t="shared" si="50"/>
        <v>18</v>
      </c>
      <c r="AG31">
        <f t="shared" si="50"/>
        <v>0</v>
      </c>
      <c r="AH31">
        <f t="shared" si="50"/>
        <v>56</v>
      </c>
      <c r="AI31">
        <f>SUM(AI4:AI30)</f>
        <v>1787</v>
      </c>
      <c r="AJ31">
        <f>SUM(AJ4:AJ30)</f>
        <v>804</v>
      </c>
      <c r="AK31">
        <v>0</v>
      </c>
      <c r="AL31">
        <f>SUM(AL4:AL30)</f>
        <v>2591</v>
      </c>
      <c r="AM31">
        <f>SUM(AM4:AM30)</f>
        <v>126</v>
      </c>
      <c r="AN31">
        <f>SUM(AN4:AN30)</f>
        <v>122</v>
      </c>
      <c r="AO31">
        <f>SUM(AO4:AO30)</f>
        <v>0</v>
      </c>
      <c r="AP31">
        <f>SUM(AP4:AP30)</f>
        <v>213</v>
      </c>
      <c r="AQ31">
        <f>SUM(AQ4:AQ30)</f>
        <v>0</v>
      </c>
      <c r="AR31">
        <f>SUM(AR4:AR30)</f>
        <v>0</v>
      </c>
      <c r="AS31">
        <f>SUM(AS4:AS30)</f>
        <v>0</v>
      </c>
      <c r="AT31">
        <f>SUM(AT4:AT30)</f>
        <v>0</v>
      </c>
      <c r="AU31">
        <f>SUM(AU4:AU30)</f>
        <v>4</v>
      </c>
      <c r="AV31">
        <f>SUM(AV4:AV30)</f>
        <v>0</v>
      </c>
      <c r="AW31">
        <f>SUM(AW4:AW30)</f>
        <v>0</v>
      </c>
      <c r="AX31">
        <f>SUM(AX4:AX30)</f>
        <v>4</v>
      </c>
      <c r="AY31">
        <f>SUM(AY4:AY30)</f>
        <v>1630</v>
      </c>
      <c r="AZ31">
        <f>SUM(AZ4:AZ30)</f>
        <v>663</v>
      </c>
      <c r="BA31">
        <f>SUM(BA4:BA30)</f>
        <v>0</v>
      </c>
      <c r="BB31">
        <f>SUM(BB4:BB30)</f>
        <v>2267</v>
      </c>
      <c r="BC31">
        <f>SUM(BC4:BC30)</f>
        <v>27</v>
      </c>
      <c r="BD31">
        <f>SUM(BD4:BD30)</f>
        <v>19</v>
      </c>
      <c r="BE31">
        <f>SUM(BE4:BE30)</f>
        <v>0</v>
      </c>
      <c r="BF31">
        <f>SUM(BF4:BF30)</f>
        <v>32</v>
      </c>
      <c r="BG31">
        <f>SUM(BG4:BG30)</f>
        <v>1787</v>
      </c>
      <c r="BH31">
        <f>SUM(BH4:BH30)</f>
        <v>804</v>
      </c>
      <c r="BI31">
        <f>SUM(BI4:BI30)</f>
        <v>0</v>
      </c>
      <c r="BJ31">
        <f t="shared" ref="BJ31:CS31" si="51">SUM(BJ4:BJ30)</f>
        <v>2</v>
      </c>
      <c r="BK31">
        <f t="shared" si="51"/>
        <v>0</v>
      </c>
      <c r="BL31">
        <f t="shared" si="51"/>
        <v>0</v>
      </c>
      <c r="BM31">
        <f t="shared" si="51"/>
        <v>1</v>
      </c>
      <c r="BN31">
        <f t="shared" si="51"/>
        <v>0</v>
      </c>
      <c r="BO31">
        <f t="shared" si="51"/>
        <v>0</v>
      </c>
      <c r="BP31">
        <f t="shared" si="51"/>
        <v>0</v>
      </c>
      <c r="BQ31">
        <f t="shared" si="51"/>
        <v>0</v>
      </c>
      <c r="BR31">
        <f t="shared" si="51"/>
        <v>1</v>
      </c>
      <c r="BS31">
        <f t="shared" si="51"/>
        <v>0</v>
      </c>
      <c r="BT31">
        <f t="shared" si="51"/>
        <v>0</v>
      </c>
      <c r="BU31">
        <f t="shared" si="51"/>
        <v>1</v>
      </c>
      <c r="BV31">
        <f t="shared" si="51"/>
        <v>0</v>
      </c>
      <c r="BW31">
        <f t="shared" si="51"/>
        <v>0</v>
      </c>
      <c r="BX31">
        <f t="shared" si="51"/>
        <v>0</v>
      </c>
      <c r="BY31">
        <f t="shared" si="51"/>
        <v>0</v>
      </c>
      <c r="BZ31">
        <f t="shared" si="51"/>
        <v>0</v>
      </c>
      <c r="CA31">
        <f t="shared" si="51"/>
        <v>0</v>
      </c>
      <c r="CB31">
        <f t="shared" si="51"/>
        <v>0</v>
      </c>
      <c r="CC31">
        <f t="shared" si="51"/>
        <v>0</v>
      </c>
      <c r="CD31">
        <f t="shared" si="51"/>
        <v>0</v>
      </c>
      <c r="CE31">
        <f t="shared" si="51"/>
        <v>0</v>
      </c>
      <c r="CF31">
        <f t="shared" si="51"/>
        <v>0</v>
      </c>
      <c r="CG31">
        <f t="shared" si="51"/>
        <v>0</v>
      </c>
      <c r="CH31">
        <f t="shared" si="51"/>
        <v>0</v>
      </c>
      <c r="CI31">
        <f t="shared" si="51"/>
        <v>0</v>
      </c>
      <c r="CJ31">
        <f t="shared" si="51"/>
        <v>0</v>
      </c>
      <c r="CK31">
        <f t="shared" si="51"/>
        <v>0</v>
      </c>
      <c r="CL31">
        <f t="shared" si="51"/>
        <v>0</v>
      </c>
      <c r="CM31">
        <f t="shared" si="51"/>
        <v>0</v>
      </c>
      <c r="CN31">
        <f t="shared" si="51"/>
        <v>0</v>
      </c>
      <c r="CO31">
        <f t="shared" si="51"/>
        <v>0</v>
      </c>
      <c r="CP31">
        <f t="shared" si="51"/>
        <v>1784</v>
      </c>
      <c r="CQ31">
        <f t="shared" si="51"/>
        <v>804</v>
      </c>
      <c r="CR31">
        <f t="shared" si="51"/>
        <v>0</v>
      </c>
      <c r="CS31">
        <f t="shared" si="51"/>
        <v>2588</v>
      </c>
      <c r="CT31">
        <f>SUM(CT4:CT30)</f>
        <v>1787</v>
      </c>
      <c r="CU31">
        <f>SUM(CU4:CU30)</f>
        <v>804</v>
      </c>
      <c r="CV31">
        <f>SUM(CV4:CV30)</f>
        <v>0</v>
      </c>
      <c r="CW31">
        <f>SUM(CW4:CW30)</f>
        <v>2591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'C:\Users\julia.escot\Desktop\TRATA 2024\metas 2024\[Copia de FORMATO METAS 2024 PARA PORTAL VET SEPTIEMBRE para trabajar2024.xlsx]Hoja2'!#REF!</xm:f>
          </x14:formula1>
          <xm:sqref>I4:I13 E4:E13</xm:sqref>
        </x14:dataValidation>
        <x14:dataValidation type="list" showInputMessage="1" showErrorMessage="1">
          <x14:formula1>
            <xm:f>'C:\Users\julia.escot\Desktop\TRATA 2024\metas 2024\[Copia de FORMATO METAS 2024 PARA PORTAL VET SEPTIEMBRE para trabajar2024.xlsx]Hoja2'!#REF!</xm:f>
          </x14:formula1>
          <xm:sqref>B4:B13</xm:sqref>
        </x14:dataValidation>
        <x14:dataValidation type="list" allowBlank="1" showInputMessage="1" showErrorMessage="1">
          <x14:formula1>
            <xm:f>'C:\Users\julia.escot\Desktop\[Copia de FORMATO METAS 2024 PARA PORTAL VET  Octubre 2024.xlsx]Hoja2'!#REF!</xm:f>
          </x14:formula1>
          <xm:sqref>I14:I22 E14:E22</xm:sqref>
        </x14:dataValidation>
        <x14:dataValidation type="list" showInputMessage="1" showErrorMessage="1">
          <x14:formula1>
            <xm:f>'C:\Users\julia.escot\Desktop\[Copia de FORMATO METAS 2024 PARA PORTAL VET  Octubre 2024.xlsx]Hoja2'!#REF!</xm:f>
          </x14:formula1>
          <xm:sqref>B14:B22</xm:sqref>
        </x14:dataValidation>
        <x14:dataValidation type="list" allowBlank="1" showInputMessage="1" showErrorMessage="1">
          <x14:formula1>
            <xm:f>'C:\Users\julia.escot\Desktop\[Copia de FORMATO METAS 2024 PARA PORTAL VET Nov. DIC 2024.xlsx]Hoja2'!#REF!</xm:f>
          </x14:formula1>
          <xm:sqref>I23:I30 E23:E30</xm:sqref>
        </x14:dataValidation>
        <x14:dataValidation type="list" showInputMessage="1" showErrorMessage="1">
          <x14:formula1>
            <xm:f>'C:\Users\julia.escot\Desktop\[Copia de FORMATO METAS 2024 PARA PORTAL VET Nov. DIC 2024.xlsx]Hoja2'!#REF!</xm:f>
          </x14:formula1>
          <xm:sqref>B23:B30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2025-01-29T21:31:29Z</dcterms:modified>
</cp:coreProperties>
</file>