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7\c$\Users\eilopez.UPCVTEC\Desktop\Información Publica\2026\03.- Datos Abiertos 2026\05 MAYO 2026\Organización Comunitaria para la Prevención\"/>
    </mc:Choice>
  </mc:AlternateContent>
  <xr:revisionPtr revIDLastSave="0" documentId="13_ncr:1_{DCEF1C72-05CD-4480-A0B5-179714C099C0}" xr6:coauthVersionLast="36" xr6:coauthVersionMax="36" xr10:uidLastSave="{00000000-0000-0000-0000-000000000000}"/>
  <bookViews>
    <workbookView xWindow="0" yWindow="0" windowWidth="28800" windowHeight="12105" xr2:uid="{F32445FD-8986-4919-AE2B-BE8487B696D2}"/>
  </bookViews>
  <sheets>
    <sheet name="Metro-Departamental" sheetId="5" r:id="rId1"/>
    <sheet name="PROPEVI" sheetId="6" state="hidden" r:id="rId2"/>
    <sheet name="POST-PENITENCIARIA" sheetId="7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9" i="5" l="1"/>
  <c r="O98" i="5"/>
  <c r="O97" i="5"/>
  <c r="O96" i="5"/>
  <c r="O95" i="5"/>
  <c r="O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O75" i="5" l="1"/>
  <c r="J75" i="5"/>
  <c r="E75" i="5"/>
  <c r="O74" i="5"/>
  <c r="J74" i="5"/>
  <c r="E74" i="5"/>
  <c r="O73" i="5"/>
  <c r="J73" i="5"/>
  <c r="E73" i="5"/>
  <c r="O72" i="5"/>
  <c r="J72" i="5"/>
  <c r="E72" i="5"/>
  <c r="O71" i="5"/>
  <c r="J71" i="5"/>
  <c r="E71" i="5"/>
  <c r="O70" i="5"/>
  <c r="J70" i="5"/>
  <c r="E70" i="5"/>
  <c r="O69" i="5"/>
  <c r="J69" i="5"/>
  <c r="E69" i="5"/>
  <c r="O68" i="5"/>
  <c r="J68" i="5"/>
  <c r="E68" i="5"/>
  <c r="O67" i="5"/>
  <c r="J67" i="5"/>
  <c r="E67" i="5"/>
  <c r="O66" i="5"/>
  <c r="J66" i="5"/>
  <c r="E66" i="5"/>
  <c r="O65" i="5"/>
  <c r="J65" i="5"/>
  <c r="E65" i="5"/>
  <c r="O64" i="5"/>
  <c r="J64" i="5"/>
  <c r="E64" i="5"/>
  <c r="O63" i="5"/>
  <c r="J63" i="5"/>
  <c r="E63" i="5"/>
  <c r="O62" i="5"/>
  <c r="J62" i="5"/>
  <c r="E62" i="5"/>
  <c r="O61" i="5"/>
  <c r="J61" i="5"/>
  <c r="E61" i="5"/>
  <c r="O60" i="5"/>
  <c r="J60" i="5"/>
  <c r="E60" i="5"/>
  <c r="O59" i="5"/>
  <c r="J59" i="5"/>
  <c r="E59" i="5"/>
  <c r="O58" i="5"/>
  <c r="J58" i="5"/>
  <c r="E58" i="5"/>
  <c r="O57" i="5"/>
  <c r="J57" i="5"/>
  <c r="E57" i="5"/>
  <c r="O56" i="5"/>
  <c r="J56" i="5"/>
  <c r="E56" i="5"/>
  <c r="O55" i="5"/>
  <c r="J55" i="5"/>
  <c r="E55" i="5"/>
  <c r="O54" i="5"/>
  <c r="J54" i="5"/>
  <c r="E54" i="5"/>
  <c r="O53" i="5"/>
  <c r="J53" i="5"/>
  <c r="E53" i="5"/>
  <c r="O52" i="5"/>
  <c r="J52" i="5"/>
  <c r="E52" i="5"/>
  <c r="O51" i="5"/>
  <c r="J51" i="5"/>
  <c r="E51" i="5"/>
  <c r="O50" i="5"/>
  <c r="J50" i="5"/>
  <c r="E50" i="5"/>
  <c r="O49" i="5"/>
  <c r="J49" i="5"/>
  <c r="E49" i="5"/>
  <c r="O48" i="5"/>
  <c r="J48" i="5"/>
  <c r="E48" i="5"/>
  <c r="O47" i="5"/>
  <c r="J47" i="5"/>
  <c r="E47" i="5"/>
  <c r="O46" i="5"/>
  <c r="J46" i="5"/>
  <c r="E46" i="5"/>
  <c r="O45" i="5"/>
  <c r="J45" i="5"/>
  <c r="E45" i="5"/>
  <c r="O44" i="5"/>
  <c r="J44" i="5"/>
  <c r="E44" i="5"/>
  <c r="O43" i="5"/>
  <c r="J43" i="5"/>
  <c r="E43" i="5"/>
  <c r="O42" i="5"/>
  <c r="J42" i="5"/>
  <c r="E42" i="5"/>
  <c r="O41" i="5"/>
  <c r="J41" i="5"/>
  <c r="E41" i="5"/>
  <c r="O40" i="5"/>
  <c r="J40" i="5"/>
  <c r="E40" i="5"/>
  <c r="O39" i="5"/>
  <c r="J39" i="5"/>
  <c r="E39" i="5"/>
  <c r="O38" i="5"/>
  <c r="J38" i="5"/>
  <c r="E38" i="5"/>
  <c r="O37" i="5"/>
  <c r="J37" i="5"/>
  <c r="E37" i="5"/>
  <c r="O36" i="5"/>
  <c r="J36" i="5"/>
  <c r="E36" i="5"/>
  <c r="O35" i="5"/>
  <c r="J35" i="5"/>
  <c r="E35" i="5"/>
  <c r="O34" i="5"/>
  <c r="J34" i="5"/>
  <c r="E34" i="5"/>
  <c r="O33" i="5"/>
  <c r="J33" i="5"/>
  <c r="E33" i="5"/>
  <c r="O32" i="5"/>
  <c r="J32" i="5"/>
  <c r="E32" i="5"/>
  <c r="O31" i="5"/>
  <c r="J31" i="5"/>
  <c r="E31" i="5"/>
  <c r="O30" i="5"/>
  <c r="J30" i="5"/>
  <c r="E30" i="5"/>
  <c r="O29" i="5"/>
  <c r="J29" i="5"/>
  <c r="E29" i="5"/>
  <c r="O28" i="5"/>
  <c r="J28" i="5"/>
  <c r="E28" i="5"/>
  <c r="O27" i="5"/>
  <c r="J27" i="5"/>
  <c r="E27" i="5"/>
  <c r="O26" i="5"/>
  <c r="J26" i="5"/>
  <c r="E26" i="5"/>
  <c r="O25" i="5"/>
  <c r="J25" i="5"/>
  <c r="E25" i="5"/>
  <c r="O24" i="5"/>
  <c r="J24" i="5"/>
  <c r="E24" i="5"/>
  <c r="O23" i="5"/>
  <c r="J23" i="5"/>
  <c r="E23" i="5"/>
  <c r="O22" i="5"/>
  <c r="J22" i="5"/>
  <c r="E22" i="5"/>
  <c r="O21" i="5"/>
  <c r="J21" i="5"/>
  <c r="E21" i="5"/>
  <c r="O20" i="5"/>
  <c r="J20" i="5"/>
  <c r="E20" i="5"/>
  <c r="O19" i="5"/>
  <c r="J19" i="5"/>
  <c r="E19" i="5"/>
  <c r="O18" i="5"/>
  <c r="J18" i="5"/>
  <c r="E18" i="5"/>
  <c r="O17" i="5"/>
  <c r="J17" i="5"/>
  <c r="E17" i="5"/>
  <c r="O16" i="5"/>
  <c r="J16" i="5"/>
  <c r="E16" i="5"/>
  <c r="O15" i="5"/>
  <c r="J15" i="5"/>
  <c r="E15" i="5"/>
  <c r="O14" i="5"/>
  <c r="J14" i="5"/>
  <c r="E14" i="5"/>
  <c r="O13" i="5"/>
  <c r="J13" i="5"/>
  <c r="E13" i="5"/>
  <c r="O12" i="5"/>
  <c r="J12" i="5"/>
  <c r="E12" i="5"/>
  <c r="O11" i="5"/>
  <c r="J11" i="5"/>
  <c r="E11" i="5"/>
  <c r="O10" i="5"/>
  <c r="J10" i="5"/>
  <c r="E10" i="5"/>
  <c r="O9" i="5"/>
  <c r="J9" i="5"/>
  <c r="E9" i="5"/>
  <c r="O8" i="5"/>
  <c r="J8" i="5"/>
  <c r="E8" i="5"/>
  <c r="O7" i="5"/>
  <c r="J7" i="5"/>
  <c r="E7" i="5"/>
  <c r="O6" i="5"/>
  <c r="J6" i="5"/>
  <c r="E6" i="5"/>
  <c r="O5" i="5"/>
  <c r="J5" i="5"/>
  <c r="E5" i="5"/>
  <c r="O100" i="5" l="1"/>
  <c r="J100" i="5"/>
  <c r="E100" i="5"/>
  <c r="O15" i="7"/>
  <c r="J15" i="7"/>
  <c r="E15" i="7"/>
  <c r="O14" i="7"/>
  <c r="J14" i="7"/>
  <c r="E14" i="7"/>
  <c r="O13" i="7"/>
  <c r="J13" i="7"/>
  <c r="E13" i="7"/>
  <c r="O12" i="7"/>
  <c r="J12" i="7"/>
  <c r="E12" i="7"/>
  <c r="O11" i="7"/>
  <c r="J11" i="7"/>
  <c r="E11" i="7"/>
  <c r="O10" i="7"/>
  <c r="J10" i="7"/>
  <c r="E10" i="7"/>
  <c r="O9" i="7"/>
  <c r="J9" i="7"/>
  <c r="E9" i="7"/>
  <c r="O8" i="7"/>
  <c r="J8" i="7"/>
  <c r="E8" i="7"/>
  <c r="O7" i="7"/>
  <c r="J7" i="7"/>
  <c r="E7" i="7"/>
  <c r="O6" i="7"/>
  <c r="J6" i="7"/>
  <c r="E6" i="7"/>
  <c r="O5" i="7"/>
  <c r="J5" i="7"/>
  <c r="E5" i="7"/>
</calcChain>
</file>

<file path=xl/sharedStrings.xml><?xml version="1.0" encoding="utf-8"?>
<sst xmlns="http://schemas.openxmlformats.org/spreadsheetml/2006/main" count="513" uniqueCount="241">
  <si>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</si>
  <si>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</si>
  <si>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</si>
  <si>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</si>
  <si>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</si>
  <si>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</si>
  <si>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</si>
  <si>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</si>
  <si>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</si>
  <si>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</si>
  <si>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</si>
  <si>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</si>
  <si>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</si>
  <si>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</si>
  <si>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</si>
  <si>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</si>
  <si>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>PRIMER SEMESTRE 2024</t>
  </si>
  <si>
    <t xml:space="preserve">ACCIÓN EN PREVENCIÓN DE VIOLENCIA </t>
  </si>
  <si>
    <t>13-30 años (Juventud)</t>
  </si>
  <si>
    <t>Garífuna</t>
  </si>
  <si>
    <t>Sacatepéquez</t>
  </si>
  <si>
    <t>Chimaltenango</t>
  </si>
  <si>
    <t>Escuintla</t>
  </si>
  <si>
    <t>Guatemala</t>
  </si>
  <si>
    <t>Jutiapa</t>
  </si>
  <si>
    <t xml:space="preserve">Taller Psicoeducativo:  con la participación del Centro de Desarrollo Integral Brazos de Amor para brindar talleres o capacitaciones a niños, niñas y adolescentes con el tema a desarrollar " Plan de Vida". </t>
  </si>
  <si>
    <t>Villa Nueva</t>
  </si>
  <si>
    <t>3ra avenida 2-46, Venecia, zona 2, Villa Nueva.</t>
  </si>
  <si>
    <t>" Centro de Desarrollol Integral, Brazos de Amor"</t>
  </si>
  <si>
    <t xml:space="preserve"> Centro de Desarrollo Integral Brazos de Amor para brindar talleres o capacitaciones a mujeres y hombres, con el tema " Prevención del abuso sexual en niños, niñas y adolescentes a través de una crianza con amor, para padres de familia.</t>
  </si>
  <si>
    <t>Taller de Cuidado y Autocuidado en la Violencia Intrafamiliar</t>
  </si>
  <si>
    <t>Zona 1, Chimaltenango</t>
  </si>
  <si>
    <t>Centro educativo 20 de mayo, municipio de Patzún, departamento de Chimaltenango</t>
  </si>
  <si>
    <t>Desarrollo del Taller "Amando mi Salud Mental"</t>
  </si>
  <si>
    <t>16 avenida 1-62, zo na 4, Col. Sarzal. UNAERC</t>
  </si>
  <si>
    <t xml:space="preserve"> UNAERC/ Villa Nuevs</t>
  </si>
  <si>
    <t>Taller de Comunicación Asertiva como factor protector de violencia Intrafamiliar</t>
  </si>
  <si>
    <t>Patzun</t>
  </si>
  <si>
    <t>Zona 1, Patzun</t>
  </si>
  <si>
    <t>Capacitación sobre  Prevención de la Violencia Intrfamiliar enfocada a la "Autoestima"</t>
  </si>
  <si>
    <t>Guardia de Honor Ministerio de la defensa, 6ta, avenida 1-50, zona 10.</t>
  </si>
  <si>
    <t>Salon de usos multiples Guardia de Honor, zona 10</t>
  </si>
  <si>
    <t>Capacitación " Conmemoración del día Internacional de la Mujer con el desarrollo del tema " Autoestima"</t>
  </si>
  <si>
    <t>Concepción la Democracia</t>
  </si>
  <si>
    <t>Zona 1,  La Democracia</t>
  </si>
  <si>
    <t>Polideprotivo</t>
  </si>
  <si>
    <t>Capacitación sobre " Prevención de Embarazos en Adolscentes"</t>
  </si>
  <si>
    <t>Alameda Chimaltenango, zona 4</t>
  </si>
  <si>
    <t>Instituto Nacional de Educación Básico Pedro Molina</t>
  </si>
  <si>
    <t>Capacitación sobre Familia de la Prevención enfocada en adolescentes.</t>
  </si>
  <si>
    <t>Zona 4, Escuintla</t>
  </si>
  <si>
    <t>Instituto Ideas, Escuintla</t>
  </si>
  <si>
    <t>Capacitación sobre " Prevención de la Violencia Escolar"</t>
  </si>
  <si>
    <t>Posaco</t>
  </si>
  <si>
    <t>Centro Posaco, zona 1</t>
  </si>
  <si>
    <t>Aldea el Socorro</t>
  </si>
  <si>
    <t>Prevención de la Violencia en la Familia y Prevención del consumo de Drogas, por medio de activivdades ludicas  Rally.</t>
  </si>
  <si>
    <t>Puerto Barrios</t>
  </si>
  <si>
    <t>Zona Central</t>
  </si>
  <si>
    <t>Colegio Puerto Barrios</t>
  </si>
  <si>
    <t>Desarrollo de la Capacitación sobre " Madre  Asertiva", enfocada a Mujeres.</t>
  </si>
  <si>
    <t>Zona 1, Villa Nueva</t>
  </si>
  <si>
    <t>Centro de Desarrollo Integral</t>
  </si>
  <si>
    <t>Desarrollo de la Capacitación sobre " Madre  Asertiva"</t>
  </si>
  <si>
    <t>San Miguel Petapa</t>
  </si>
  <si>
    <t>Zona 1, San Miguel Petapa</t>
  </si>
  <si>
    <t>Centro de Desarrollo Integral. CAINAN</t>
  </si>
  <si>
    <t>Desarrollo de la Capacitación sobre                             " Madre  Asertiva"</t>
  </si>
  <si>
    <t>Zaragoza</t>
  </si>
  <si>
    <t>Aldea Joya Grande, zona 3</t>
  </si>
  <si>
    <t>Establecimiento Familia y Previniendo la Violencia</t>
  </si>
  <si>
    <t>Desarrollo del taller sobre                                                                     " Prevención del Bulling"</t>
  </si>
  <si>
    <t>Bulevar Liberación 13-19, zona 12, Guatemala</t>
  </si>
  <si>
    <t>Escuela Tipo Federación Jose Joaquin Palma</t>
  </si>
  <si>
    <t>Desarrollo del taller sobre                                    "Prevención del  Acoso Escolar"</t>
  </si>
  <si>
    <r>
      <t>Guate</t>
    </r>
    <r>
      <rPr>
        <i/>
        <sz val="11"/>
        <color theme="1"/>
        <rFont val="Calibri"/>
        <family val="2"/>
        <scheme val="minor"/>
      </rPr>
      <t>mala</t>
    </r>
  </si>
  <si>
    <t>Zona 7, Quinta Samayoa</t>
  </si>
  <si>
    <t>Colegio San Francisco de Asis</t>
  </si>
  <si>
    <t>De enero a Junio 2024</t>
  </si>
  <si>
    <t xml:space="preserve">Fortalecimiento Psicosocial a jovenes en conflicto con ley penal </t>
  </si>
  <si>
    <t>San José Pinula</t>
  </si>
  <si>
    <t>Aldea El Platanar</t>
  </si>
  <si>
    <t>Nuevo Modelo de Gestión Juvenil "Casa Intermedia"</t>
  </si>
  <si>
    <t>San Juan Sacatepéquez</t>
  </si>
  <si>
    <t>Km. 18 carretera a San Pedro Sacatepéquez, Guatemala.</t>
  </si>
  <si>
    <t>Centro Juvenil de Privación de Libertad para Mujeres "Gorriones"</t>
  </si>
  <si>
    <t xml:space="preserve">2da calle 1-59 "A" Colonia Itzcuintlan, SBS </t>
  </si>
  <si>
    <t>Medidas Socioeducativas SBS/Escuintla</t>
  </si>
  <si>
    <t>Fotalecimiento al programa de reintegración familiar</t>
  </si>
  <si>
    <t>8a avenida 2-47 zona 1, Guatemala.</t>
  </si>
  <si>
    <t>Residenca Zafiro 1</t>
  </si>
  <si>
    <t>8a calle 13-56 zona 1, Guatemala.</t>
  </si>
  <si>
    <t>Residencia Zafiro 2</t>
  </si>
  <si>
    <t>10a. avenida 5-21 zona 1, Guatemala.</t>
  </si>
  <si>
    <t>Residencia Diamante 3</t>
  </si>
  <si>
    <t>Aldea Hierbabuena, km 60.8</t>
  </si>
  <si>
    <t>Hogar para niñas Mi Especial Tesoro</t>
  </si>
  <si>
    <t>Aldea El Cuntic</t>
  </si>
  <si>
    <t>Hogar Gian Andrea Tiboldi</t>
  </si>
  <si>
    <t>Sumpango</t>
  </si>
  <si>
    <t>km. 47. Sumpango</t>
  </si>
  <si>
    <t>Hogar Home International Guatemala</t>
  </si>
  <si>
    <t>Km. 46.5  a un costado de Vistas del Sol</t>
  </si>
  <si>
    <t>Hogar Madre Anna Vitiello</t>
  </si>
  <si>
    <t>Fortalecimiento Psicosocial a personas privadas y exprivadas de libertad</t>
  </si>
  <si>
    <t>Fraijantes</t>
  </si>
  <si>
    <t>Complejo del Sistema Peniteciario</t>
  </si>
  <si>
    <t>Unidad del Nuevo Modelo de Gestión Penal "Fraijanes 1"</t>
  </si>
  <si>
    <t>PRIMER SEMESTRE 2026</t>
  </si>
  <si>
    <t>El Progreso</t>
  </si>
  <si>
    <t>Sanarate</t>
  </si>
  <si>
    <t>Huehuetenango</t>
  </si>
  <si>
    <t>Chiantla</t>
  </si>
  <si>
    <t>Sololá</t>
  </si>
  <si>
    <t>Quetzaltenango</t>
  </si>
  <si>
    <t>Santa Rosa</t>
  </si>
  <si>
    <t>Baja Verapaz</t>
  </si>
  <si>
    <t>La Esperanza</t>
  </si>
  <si>
    <t>Quiché</t>
  </si>
  <si>
    <t>Retalhuleu</t>
  </si>
  <si>
    <t>Santa Rosa de Lima</t>
  </si>
  <si>
    <t>Totonicapán</t>
  </si>
  <si>
    <t>Jalapa</t>
  </si>
  <si>
    <t>San Marcos</t>
  </si>
  <si>
    <t>Petén</t>
  </si>
  <si>
    <t>San Pedro Pinula</t>
  </si>
  <si>
    <t>Coatepeque</t>
  </si>
  <si>
    <t>San José Chacayá</t>
  </si>
  <si>
    <t>San Andrés</t>
  </si>
  <si>
    <t>Modelo de abordaje</t>
  </si>
  <si>
    <t>Participación Ciudadana</t>
  </si>
  <si>
    <t>Responsabilidad Parental</t>
  </si>
  <si>
    <t xml:space="preserve">Educación Vial </t>
  </si>
  <si>
    <t xml:space="preserve">Prevención de la Violencia y participación ciudadana0 </t>
  </si>
  <si>
    <t xml:space="preserve">Educación Vial0 </t>
  </si>
  <si>
    <t xml:space="preserve">Prevención de la violencia y participación ciudadana </t>
  </si>
  <si>
    <t xml:space="preserve">Educación vial </t>
  </si>
  <si>
    <t xml:space="preserve">Protocolo de atención, identificación y referencia de casos de violencia dentro del sistema educativo nacional0 </t>
  </si>
  <si>
    <t xml:space="preserve">Prevención en el consumo de substancias prohibidas </t>
  </si>
  <si>
    <t>Prevención de la violencia contra la mujer</t>
  </si>
  <si>
    <t>Prevención vial y uso adecuado de Redes sociales</t>
  </si>
  <si>
    <t>Uso adecuado de las redes sociales</t>
  </si>
  <si>
    <t>Prevención de la violencia sexual</t>
  </si>
  <si>
    <t>Prevención de la Violencia en el Noviazgo y Toma de Decisiones</t>
  </si>
  <si>
    <t>Pueblos Indígenas en Guatemala: Gestión y estado de situación del racismo</t>
  </si>
  <si>
    <t>Uso Adecuado de Redes Sociales</t>
  </si>
  <si>
    <t>Qué es y funciones de la COCOPRE</t>
  </si>
  <si>
    <t xml:space="preserve">Ciberdelitos </t>
  </si>
  <si>
    <t xml:space="preserve">Tipos de violencia </t>
  </si>
  <si>
    <t>Taller, Violencia intrafamiliar, Nuevas Masculinidades, Ruta de Denuncia</t>
  </si>
  <si>
    <t>Derechos del Adulto Mayor y Ruta de Denuncia</t>
  </si>
  <si>
    <t>Funciones y Obligaciones de una COMUPRE</t>
  </si>
  <si>
    <t>Tipos de violencia</t>
  </si>
  <si>
    <t>La Ruta de la Denuncia</t>
  </si>
  <si>
    <t xml:space="preserve">Seguridad Ciudadana </t>
  </si>
  <si>
    <t xml:space="preserve">Seguridad ciudadana </t>
  </si>
  <si>
    <t xml:space="preserve">Uso responsable de las redes sociales </t>
  </si>
  <si>
    <t>Pueblos Indígenas en  Guatemala: Gestión y estado de situación del racismo</t>
  </si>
  <si>
    <t xml:space="preserve">Prevención de embarazos </t>
  </si>
  <si>
    <t>Salamá</t>
  </si>
  <si>
    <t>Aldea Las Anonas</t>
  </si>
  <si>
    <t>San Miguel Chicaj</t>
  </si>
  <si>
    <t>Aldea San Francisco, San Miguel Chicaj, Baja Verapaz</t>
  </si>
  <si>
    <t>Aldea Rincón de Jesús</t>
  </si>
  <si>
    <t>Acatenango</t>
  </si>
  <si>
    <t>Acatenango, Municipalidad</t>
  </si>
  <si>
    <t>El Tejar</t>
  </si>
  <si>
    <t>El Tejar, Salón Municipal</t>
  </si>
  <si>
    <t>San Andrés Itzapa</t>
  </si>
  <si>
    <t xml:space="preserve">San Andrés Itzapa, Cantón San Cristóbal, Escuela Oficial Urbana Mixta Jornada Matutina 15 de Septiembre0 </t>
  </si>
  <si>
    <t xml:space="preserve">San Andrés Itzapa, Cantón San Cristóbal, Escuela Oficial Urbana Mixta 15 de Septiembre Jornada Vespertina </t>
  </si>
  <si>
    <t>San Andrés Itzapa, San Antonio0 Instituto Mixto de Educación Básica Flavio Meza</t>
  </si>
  <si>
    <t>San Andrés Itzapa, Cantón San Pedro y San Pablo, EOUM JM Chay B’alam</t>
  </si>
  <si>
    <t>San Andrés Itzapa0 Cantón San Pedro y San Pablo, EOUM Chay B’alam JV</t>
  </si>
  <si>
    <t xml:space="preserve">San Andrés Itzapa, Cantón Santísima Trinidad0 </t>
  </si>
  <si>
    <t>COMUPRE</t>
  </si>
  <si>
    <t>Sector Don Pancho, La Dignidad</t>
  </si>
  <si>
    <t>Caserío El Rancho, La Dignidad</t>
  </si>
  <si>
    <t>Masagua</t>
  </si>
  <si>
    <t>Aldea El Recuerdo</t>
  </si>
  <si>
    <t>Palín</t>
  </si>
  <si>
    <t>Caserío Las Majadas, San José Las Flores</t>
  </si>
  <si>
    <t xml:space="preserve">Huehuetenango </t>
  </si>
  <si>
    <t>Cantón centro San Rafael Pétzal</t>
  </si>
  <si>
    <t>Escuela La Esperanza</t>
  </si>
  <si>
    <t>Salón del municipio de San Gaspar Ixchil</t>
  </si>
  <si>
    <t>La Democracia</t>
  </si>
  <si>
    <t>La Democracia, El Mamonal</t>
  </si>
  <si>
    <t>Todos Santos Cuchumatán</t>
  </si>
  <si>
    <t>Aldea Chiabal</t>
  </si>
  <si>
    <t>Barrio San Pablo</t>
  </si>
  <si>
    <t>Aldea Agua Zarca</t>
  </si>
  <si>
    <t>Flores</t>
  </si>
  <si>
    <t>Barrio Nueva Esperanza</t>
  </si>
  <si>
    <t>Santa Ana</t>
  </si>
  <si>
    <t>Barrio Eben-Ezer</t>
  </si>
  <si>
    <t>Caserío El Rosalito</t>
  </si>
  <si>
    <t>Caserío Santa Inés</t>
  </si>
  <si>
    <t>Génova Costa Cuca</t>
  </si>
  <si>
    <t>Barrio Nueva Italia</t>
  </si>
  <si>
    <t>2da Avenida B Final Zona 4</t>
  </si>
  <si>
    <t>Canillá</t>
  </si>
  <si>
    <t>Salón Municipal de Canillá</t>
  </si>
  <si>
    <t>Chichicastenango</t>
  </si>
  <si>
    <t>Cantón Camanchaj, Chichicastenango</t>
  </si>
  <si>
    <t>Santa Cruz del Quiché</t>
  </si>
  <si>
    <t>Salón Pedagógico Municipalidad de Santa Cruz del Quiché</t>
  </si>
  <si>
    <t>Salón Komon Ja', Santa Cruz del Quiché</t>
  </si>
  <si>
    <t>Zacualpa</t>
  </si>
  <si>
    <t>Salón Municipal de Zacualpa</t>
  </si>
  <si>
    <t>INEB Zacualpa</t>
  </si>
  <si>
    <t>Salón Municipal Zacualpa</t>
  </si>
  <si>
    <t xml:space="preserve">EORM aldea La Lolita </t>
  </si>
  <si>
    <t xml:space="preserve">Caserío Nuevo Poma Rosal INEB telesecundaria San Felipe </t>
  </si>
  <si>
    <t>Magdalena Milpas Altas</t>
  </si>
  <si>
    <t>Salón Municipal Magdalena Milpas Altas0</t>
  </si>
  <si>
    <t>Esquipulas Palo Gordo</t>
  </si>
  <si>
    <t>Aldea Pojopon Esquipulas Palo Gordo</t>
  </si>
  <si>
    <t>Caserío Navidad</t>
  </si>
  <si>
    <t>Sipacapa</t>
  </si>
  <si>
    <t>Municipalidad de Sipacapa</t>
  </si>
  <si>
    <t>Aldea Canoj Sipacapa</t>
  </si>
  <si>
    <t>Aldea Llano Grande Sector 1</t>
  </si>
  <si>
    <t>Aldea Xeabaj</t>
  </si>
  <si>
    <t>Aldea Parras</t>
  </si>
  <si>
    <t>Caserío Las Minas</t>
  </si>
  <si>
    <t>Caserío San Felipe</t>
  </si>
  <si>
    <t>Santa Lucía Utatlán</t>
  </si>
  <si>
    <t>Aldea El Novillero</t>
  </si>
  <si>
    <t>San Bartolo</t>
  </si>
  <si>
    <t>San Cristóbal Totonicapán</t>
  </si>
  <si>
    <t>Aldea Xecanchavox</t>
  </si>
  <si>
    <t>Santa María Chiquimula</t>
  </si>
  <si>
    <t xml:space="preserve">Comisaria 44, Totonicapán </t>
  </si>
  <si>
    <t>Colonia Ebenezer</t>
  </si>
  <si>
    <t>EOUM Lázaro Axpuaca</t>
  </si>
  <si>
    <t>Aldea Ixtagel</t>
  </si>
  <si>
    <t xml:space="preserve">Aldea Los Tayunes, San Bartolo A0C0 </t>
  </si>
  <si>
    <t xml:space="preserve">Aldea Xeabaj, San Bartolo A0C0 </t>
  </si>
  <si>
    <t>OERM Patzam, Santa María Chiquimula</t>
  </si>
  <si>
    <t xml:space="preserve">Aldea Nimapá, Totonicapán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</si>
</sst>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/>
    <xf numFmtId="0" fontId="5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 wrapText="1"/>
    </xf>
    <xf numFmtId="0" fontId="10" fillId="0" borderId="11" xfId="0" applyFont="1" applyBorder="1" applyAlignment="1">
      <alignment horizontal="left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wrapText="1"/>
    </xf>
    <xf numFmtId="0" fontId="10" fillId="0" borderId="18" xfId="0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10" fillId="0" borderId="19" xfId="0" applyFont="1" applyBorder="1" applyAlignment="1">
      <alignment horizontal="left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24" xfId="0" applyBorder="1" applyAlignment="1">
      <alignment wrapText="1"/>
    </xf>
    <xf numFmtId="0" fontId="1" fillId="0" borderId="0" xfId="0" applyFont="1" applyFill="1" applyAlignment="1">
      <alignment vertical="top"/>
    </xf>
    <xf numFmtId="0" fontId="3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 vertical="top"/>
    </xf>
    <xf numFmtId="0" fontId="2" fillId="0" borderId="3" xfId="0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 wrapText="1"/>
    </xf>
    <xf numFmtId="0" fontId="0" fillId="0" borderId="5" xfId="0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sheetPr>
    <pageSetUpPr fitToPage="1"/>
  </sheetPr>
  <dimension ref="A1:S100"/>
  <sheetViews>
    <sheetView showGridLines="0" tabSelected="1" topLeftCell="B1" workbookViewId="0">
      <pane ySplit="4" topLeftCell="A5" activePane="bottomLeft" state="frozen"/>
      <selection activeCell="B1" sqref="B1"/>
      <selection pane="bottomLeft" activeCell="B5" sqref="B5"/>
    </sheetView>
  </sheetViews>
  <sheetFormatPr baseColWidth="10" defaultRowHeight="15" x14ac:dyDescent="0.25"/>
  <cols>
    <col min="1" max="1" width="25.42578125" style="66" hidden="1" customWidth="1"/>
    <col min="2" max="2" width="43.140625" style="66" customWidth="1"/>
    <col min="3" max="3" width="10.42578125" style="66" customWidth="1"/>
    <col min="4" max="4" width="10" style="66" customWidth="1"/>
    <col min="5" max="5" width="9.7109375" style="66" customWidth="1"/>
    <col min="6" max="6" width="16.42578125" style="66" customWidth="1"/>
    <col min="7" max="7" width="13.140625" style="66" customWidth="1"/>
    <col min="8" max="8" width="17.140625" style="66" customWidth="1"/>
    <col min="9" max="9" width="22.42578125" style="66" customWidth="1"/>
    <col min="10" max="10" width="8.85546875" style="66" customWidth="1"/>
    <col min="11" max="11" width="8.140625" style="66" customWidth="1"/>
    <col min="12" max="12" width="8.7109375" style="66" customWidth="1"/>
    <col min="13" max="13" width="9.7109375" style="66" customWidth="1"/>
    <col min="14" max="14" width="9.140625" style="66" customWidth="1"/>
    <col min="15" max="15" width="14.28515625" style="66" customWidth="1"/>
    <col min="16" max="16" width="22.5703125" style="66" customWidth="1"/>
    <col min="17" max="17" width="22" style="66" bestFit="1" customWidth="1"/>
    <col min="18" max="19" width="40.42578125" style="66" customWidth="1"/>
    <col min="20" max="16384" width="11.42578125" style="66"/>
  </cols>
  <sheetData>
    <row r="1" spans="1:19" ht="19.5" customHeight="1" x14ac:dyDescent="0.35">
      <c r="A1" s="64"/>
      <c r="B1" s="65" t="s">
        <v>15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19" ht="19.5" customHeight="1" x14ac:dyDescent="0.35">
      <c r="A2" s="64"/>
      <c r="B2" s="65" t="s">
        <v>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19" ht="19.5" customHeight="1" thickBot="1" x14ac:dyDescent="0.4">
      <c r="B3" s="65" t="s">
        <v>108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19" ht="32.25" thickBot="1" x14ac:dyDescent="0.3">
      <c r="A4" s="68" t="s">
        <v>7</v>
      </c>
      <c r="B4" s="69" t="s">
        <v>17</v>
      </c>
      <c r="C4" s="70" t="s">
        <v>10</v>
      </c>
      <c r="D4" s="70" t="s">
        <v>9</v>
      </c>
      <c r="E4" s="70" t="s">
        <v>8</v>
      </c>
      <c r="F4" s="71" t="s">
        <v>0</v>
      </c>
      <c r="G4" s="71" t="s">
        <v>18</v>
      </c>
      <c r="H4" s="71" t="s">
        <v>5</v>
      </c>
      <c r="I4" s="71" t="s">
        <v>1</v>
      </c>
      <c r="J4" s="71" t="s">
        <v>8</v>
      </c>
      <c r="K4" s="70" t="s">
        <v>2</v>
      </c>
      <c r="L4" s="70" t="s">
        <v>3</v>
      </c>
      <c r="M4" s="70" t="s">
        <v>19</v>
      </c>
      <c r="N4" s="70" t="s">
        <v>4</v>
      </c>
      <c r="O4" s="70" t="s">
        <v>8</v>
      </c>
      <c r="P4" s="71" t="s">
        <v>11</v>
      </c>
      <c r="Q4" s="71" t="s">
        <v>12</v>
      </c>
      <c r="R4" s="71" t="s">
        <v>13</v>
      </c>
      <c r="S4" s="71" t="s">
        <v>14</v>
      </c>
    </row>
    <row r="5" spans="1:19" ht="17.45" customHeight="1" x14ac:dyDescent="0.25">
      <c r="A5" s="72"/>
      <c r="B5" s="73" t="s">
        <v>129</v>
      </c>
      <c r="C5" s="74">
        <v>0</v>
      </c>
      <c r="D5" s="74">
        <v>6</v>
      </c>
      <c r="E5" s="74">
        <f t="shared" ref="E5:E68" si="0">SUM(C5:D5)</f>
        <v>6</v>
      </c>
      <c r="F5" s="74">
        <v>0</v>
      </c>
      <c r="G5" s="74">
        <v>2</v>
      </c>
      <c r="H5" s="74">
        <v>4</v>
      </c>
      <c r="I5" s="74">
        <v>0</v>
      </c>
      <c r="J5" s="74">
        <f t="shared" ref="J5:J68" si="1">SUM(F5:I5)</f>
        <v>6</v>
      </c>
      <c r="K5" s="74">
        <v>3</v>
      </c>
      <c r="L5" s="74">
        <v>0</v>
      </c>
      <c r="M5" s="74">
        <v>0</v>
      </c>
      <c r="N5" s="74">
        <v>3</v>
      </c>
      <c r="O5" s="74">
        <f t="shared" ref="O5:O68" si="2">SUM(K5:N5)</f>
        <v>6</v>
      </c>
      <c r="P5" s="75" t="s">
        <v>116</v>
      </c>
      <c r="Q5" s="75" t="s">
        <v>159</v>
      </c>
      <c r="R5" s="75" t="s">
        <v>160</v>
      </c>
      <c r="S5" s="75" t="s">
        <v>160</v>
      </c>
    </row>
    <row r="6" spans="1:19" ht="17.45" customHeight="1" x14ac:dyDescent="0.25">
      <c r="A6" s="72"/>
      <c r="B6" s="73" t="s">
        <v>131</v>
      </c>
      <c r="C6" s="74">
        <v>11</v>
      </c>
      <c r="D6" s="74">
        <v>39</v>
      </c>
      <c r="E6" s="74">
        <f t="shared" si="0"/>
        <v>50</v>
      </c>
      <c r="F6" s="74">
        <v>0</v>
      </c>
      <c r="G6" s="74">
        <v>10</v>
      </c>
      <c r="H6" s="74">
        <v>30</v>
      </c>
      <c r="I6" s="74">
        <v>10</v>
      </c>
      <c r="J6" s="74">
        <f t="shared" si="1"/>
        <v>50</v>
      </c>
      <c r="K6" s="74">
        <v>45</v>
      </c>
      <c r="L6" s="74">
        <v>0</v>
      </c>
      <c r="M6" s="74">
        <v>0</v>
      </c>
      <c r="N6" s="74">
        <v>5</v>
      </c>
      <c r="O6" s="74">
        <f t="shared" si="2"/>
        <v>50</v>
      </c>
      <c r="P6" s="75" t="s">
        <v>116</v>
      </c>
      <c r="Q6" s="75" t="s">
        <v>161</v>
      </c>
      <c r="R6" s="75" t="s">
        <v>162</v>
      </c>
      <c r="S6" s="75" t="s">
        <v>162</v>
      </c>
    </row>
    <row r="7" spans="1:19" ht="17.45" customHeight="1" x14ac:dyDescent="0.25">
      <c r="A7" s="72"/>
      <c r="B7" s="73" t="s">
        <v>129</v>
      </c>
      <c r="C7" s="74">
        <v>6</v>
      </c>
      <c r="D7" s="74">
        <v>2</v>
      </c>
      <c r="E7" s="74">
        <f t="shared" si="0"/>
        <v>8</v>
      </c>
      <c r="F7" s="74">
        <v>0</v>
      </c>
      <c r="G7" s="74">
        <v>1</v>
      </c>
      <c r="H7" s="74">
        <v>7</v>
      </c>
      <c r="I7" s="74">
        <v>0</v>
      </c>
      <c r="J7" s="74">
        <f t="shared" si="1"/>
        <v>8</v>
      </c>
      <c r="K7" s="74">
        <v>8</v>
      </c>
      <c r="L7" s="74">
        <v>0</v>
      </c>
      <c r="M7" s="74">
        <v>0</v>
      </c>
      <c r="N7" s="74">
        <v>0</v>
      </c>
      <c r="O7" s="74">
        <f t="shared" si="2"/>
        <v>8</v>
      </c>
      <c r="P7" s="75" t="s">
        <v>116</v>
      </c>
      <c r="Q7" s="75" t="s">
        <v>161</v>
      </c>
      <c r="R7" s="75" t="s">
        <v>163</v>
      </c>
      <c r="S7" s="75" t="s">
        <v>163</v>
      </c>
    </row>
    <row r="8" spans="1:19" ht="17.45" customHeight="1" x14ac:dyDescent="0.25">
      <c r="A8" s="72"/>
      <c r="B8" s="73" t="s">
        <v>135</v>
      </c>
      <c r="C8" s="74">
        <v>1</v>
      </c>
      <c r="D8" s="74">
        <v>9</v>
      </c>
      <c r="E8" s="74">
        <f t="shared" si="0"/>
        <v>10</v>
      </c>
      <c r="F8" s="74">
        <v>0</v>
      </c>
      <c r="G8" s="74">
        <v>5</v>
      </c>
      <c r="H8" s="74">
        <v>5</v>
      </c>
      <c r="I8" s="74">
        <v>0</v>
      </c>
      <c r="J8" s="74">
        <f t="shared" si="1"/>
        <v>10</v>
      </c>
      <c r="K8" s="74">
        <v>5</v>
      </c>
      <c r="L8" s="74">
        <v>0</v>
      </c>
      <c r="M8" s="74">
        <v>0</v>
      </c>
      <c r="N8" s="74">
        <v>5</v>
      </c>
      <c r="O8" s="74">
        <f t="shared" si="2"/>
        <v>10</v>
      </c>
      <c r="P8" s="75" t="s">
        <v>21</v>
      </c>
      <c r="Q8" s="75" t="s">
        <v>164</v>
      </c>
      <c r="R8" s="75" t="s">
        <v>165</v>
      </c>
      <c r="S8" s="75" t="s">
        <v>165</v>
      </c>
    </row>
    <row r="9" spans="1:19" ht="17.45" customHeight="1" x14ac:dyDescent="0.25">
      <c r="A9" s="72"/>
      <c r="B9" s="73" t="s">
        <v>133</v>
      </c>
      <c r="C9" s="74">
        <v>17</v>
      </c>
      <c r="D9" s="74">
        <v>7</v>
      </c>
      <c r="E9" s="74">
        <f t="shared" si="0"/>
        <v>24</v>
      </c>
      <c r="F9" s="74">
        <v>0</v>
      </c>
      <c r="G9" s="74">
        <v>17</v>
      </c>
      <c r="H9" s="74">
        <v>7</v>
      </c>
      <c r="I9" s="74">
        <v>0</v>
      </c>
      <c r="J9" s="74">
        <f t="shared" si="1"/>
        <v>24</v>
      </c>
      <c r="K9" s="74">
        <v>7</v>
      </c>
      <c r="L9" s="74">
        <v>0</v>
      </c>
      <c r="M9" s="74">
        <v>0</v>
      </c>
      <c r="N9" s="74">
        <v>17</v>
      </c>
      <c r="O9" s="74">
        <f t="shared" si="2"/>
        <v>24</v>
      </c>
      <c r="P9" s="75" t="s">
        <v>21</v>
      </c>
      <c r="Q9" s="75" t="s">
        <v>166</v>
      </c>
      <c r="R9" s="75" t="s">
        <v>167</v>
      </c>
      <c r="S9" s="75" t="s">
        <v>167</v>
      </c>
    </row>
    <row r="10" spans="1:19" ht="17.45" customHeight="1" x14ac:dyDescent="0.25">
      <c r="A10" s="72"/>
      <c r="B10" s="73" t="s">
        <v>132</v>
      </c>
      <c r="C10" s="74">
        <v>248</v>
      </c>
      <c r="D10" s="74">
        <v>300</v>
      </c>
      <c r="E10" s="74">
        <f t="shared" si="0"/>
        <v>548</v>
      </c>
      <c r="F10" s="74">
        <v>500</v>
      </c>
      <c r="G10" s="74">
        <v>48</v>
      </c>
      <c r="H10" s="74">
        <v>0</v>
      </c>
      <c r="I10" s="74">
        <v>0</v>
      </c>
      <c r="J10" s="74">
        <f t="shared" si="1"/>
        <v>548</v>
      </c>
      <c r="K10" s="74">
        <v>248</v>
      </c>
      <c r="L10" s="74">
        <v>0</v>
      </c>
      <c r="M10" s="74">
        <v>0</v>
      </c>
      <c r="N10" s="74">
        <v>300</v>
      </c>
      <c r="O10" s="74">
        <f t="shared" si="2"/>
        <v>548</v>
      </c>
      <c r="P10" s="75" t="s">
        <v>21</v>
      </c>
      <c r="Q10" s="75" t="s">
        <v>168</v>
      </c>
      <c r="R10" s="75" t="s">
        <v>169</v>
      </c>
      <c r="S10" s="75" t="s">
        <v>169</v>
      </c>
    </row>
    <row r="11" spans="1:19" ht="17.45" customHeight="1" x14ac:dyDescent="0.25">
      <c r="A11" s="72"/>
      <c r="B11" s="73" t="s">
        <v>132</v>
      </c>
      <c r="C11" s="74">
        <v>185</v>
      </c>
      <c r="D11" s="74">
        <v>150</v>
      </c>
      <c r="E11" s="74">
        <f t="shared" si="0"/>
        <v>335</v>
      </c>
      <c r="F11" s="74">
        <v>300</v>
      </c>
      <c r="G11" s="74">
        <v>35</v>
      </c>
      <c r="H11" s="74">
        <v>0</v>
      </c>
      <c r="I11" s="74">
        <v>0</v>
      </c>
      <c r="J11" s="74">
        <f t="shared" si="1"/>
        <v>335</v>
      </c>
      <c r="K11" s="74">
        <v>185</v>
      </c>
      <c r="L11" s="74">
        <v>0</v>
      </c>
      <c r="M11" s="74">
        <v>0</v>
      </c>
      <c r="N11" s="74">
        <v>150</v>
      </c>
      <c r="O11" s="74">
        <f t="shared" si="2"/>
        <v>335</v>
      </c>
      <c r="P11" s="75" t="s">
        <v>21</v>
      </c>
      <c r="Q11" s="75" t="s">
        <v>168</v>
      </c>
      <c r="R11" s="75" t="s">
        <v>170</v>
      </c>
      <c r="S11" s="75" t="s">
        <v>170</v>
      </c>
    </row>
    <row r="12" spans="1:19" ht="17.45" customHeight="1" x14ac:dyDescent="0.25">
      <c r="A12" s="72"/>
      <c r="B12" s="73" t="s">
        <v>134</v>
      </c>
      <c r="C12" s="74">
        <v>225</v>
      </c>
      <c r="D12" s="74">
        <v>228</v>
      </c>
      <c r="E12" s="74">
        <f t="shared" si="0"/>
        <v>453</v>
      </c>
      <c r="F12" s="74">
        <v>200</v>
      </c>
      <c r="G12" s="74">
        <v>243</v>
      </c>
      <c r="H12" s="74">
        <v>10</v>
      </c>
      <c r="I12" s="74">
        <v>0</v>
      </c>
      <c r="J12" s="74">
        <f t="shared" si="1"/>
        <v>453</v>
      </c>
      <c r="K12" s="74">
        <v>225</v>
      </c>
      <c r="L12" s="74">
        <v>0</v>
      </c>
      <c r="M12" s="74">
        <v>0</v>
      </c>
      <c r="N12" s="74">
        <v>228</v>
      </c>
      <c r="O12" s="74">
        <f t="shared" si="2"/>
        <v>453</v>
      </c>
      <c r="P12" s="75" t="s">
        <v>21</v>
      </c>
      <c r="Q12" s="75" t="s">
        <v>168</v>
      </c>
      <c r="R12" s="75" t="s">
        <v>171</v>
      </c>
      <c r="S12" s="75" t="s">
        <v>171</v>
      </c>
    </row>
    <row r="13" spans="1:19" ht="17.45" customHeight="1" x14ac:dyDescent="0.25">
      <c r="A13" s="72"/>
      <c r="B13" s="73" t="s">
        <v>136</v>
      </c>
      <c r="C13" s="74">
        <v>250</v>
      </c>
      <c r="D13" s="74">
        <v>200</v>
      </c>
      <c r="E13" s="74">
        <f t="shared" si="0"/>
        <v>450</v>
      </c>
      <c r="F13" s="74">
        <v>440</v>
      </c>
      <c r="G13" s="74">
        <v>10</v>
      </c>
      <c r="H13" s="74">
        <v>0</v>
      </c>
      <c r="I13" s="74">
        <v>0</v>
      </c>
      <c r="J13" s="74">
        <f t="shared" si="1"/>
        <v>450</v>
      </c>
      <c r="K13" s="74">
        <v>200</v>
      </c>
      <c r="L13" s="74">
        <v>0</v>
      </c>
      <c r="M13" s="74">
        <v>0</v>
      </c>
      <c r="N13" s="74">
        <v>250</v>
      </c>
      <c r="O13" s="74">
        <f t="shared" si="2"/>
        <v>450</v>
      </c>
      <c r="P13" s="75" t="s">
        <v>21</v>
      </c>
      <c r="Q13" s="75" t="s">
        <v>168</v>
      </c>
      <c r="R13" s="75" t="s">
        <v>172</v>
      </c>
      <c r="S13" s="75" t="s">
        <v>172</v>
      </c>
    </row>
    <row r="14" spans="1:19" ht="17.45" customHeight="1" x14ac:dyDescent="0.25">
      <c r="A14" s="72"/>
      <c r="B14" s="73" t="s">
        <v>132</v>
      </c>
      <c r="C14" s="74">
        <v>175</v>
      </c>
      <c r="D14" s="74">
        <v>175</v>
      </c>
      <c r="E14" s="74">
        <f t="shared" si="0"/>
        <v>350</v>
      </c>
      <c r="F14" s="74">
        <v>190</v>
      </c>
      <c r="G14" s="74">
        <v>160</v>
      </c>
      <c r="H14" s="74">
        <v>0</v>
      </c>
      <c r="I14" s="74">
        <v>0</v>
      </c>
      <c r="J14" s="74">
        <f t="shared" si="1"/>
        <v>350</v>
      </c>
      <c r="K14" s="74">
        <v>175</v>
      </c>
      <c r="L14" s="74">
        <v>0</v>
      </c>
      <c r="M14" s="74">
        <v>0</v>
      </c>
      <c r="N14" s="74">
        <v>175</v>
      </c>
      <c r="O14" s="74">
        <f t="shared" si="2"/>
        <v>350</v>
      </c>
      <c r="P14" s="75" t="s">
        <v>21</v>
      </c>
      <c r="Q14" s="75" t="s">
        <v>168</v>
      </c>
      <c r="R14" s="75" t="s">
        <v>173</v>
      </c>
      <c r="S14" s="75" t="s">
        <v>173</v>
      </c>
    </row>
    <row r="15" spans="1:19" ht="17.45" customHeight="1" x14ac:dyDescent="0.25">
      <c r="A15" s="72"/>
      <c r="B15" s="73" t="s">
        <v>137</v>
      </c>
      <c r="C15" s="74">
        <v>15</v>
      </c>
      <c r="D15" s="74">
        <v>40</v>
      </c>
      <c r="E15" s="74">
        <f t="shared" si="0"/>
        <v>55</v>
      </c>
      <c r="F15" s="74">
        <v>0</v>
      </c>
      <c r="G15" s="74">
        <v>15</v>
      </c>
      <c r="H15" s="74">
        <v>40</v>
      </c>
      <c r="I15" s="74">
        <v>0</v>
      </c>
      <c r="J15" s="74">
        <f t="shared" si="1"/>
        <v>55</v>
      </c>
      <c r="K15" s="74">
        <v>40</v>
      </c>
      <c r="L15" s="74">
        <v>0</v>
      </c>
      <c r="M15" s="74">
        <v>0</v>
      </c>
      <c r="N15" s="74">
        <v>15</v>
      </c>
      <c r="O15" s="74">
        <f t="shared" si="2"/>
        <v>55</v>
      </c>
      <c r="P15" s="75" t="s">
        <v>21</v>
      </c>
      <c r="Q15" s="75" t="s">
        <v>168</v>
      </c>
      <c r="R15" s="75" t="s">
        <v>174</v>
      </c>
      <c r="S15" s="75" t="s">
        <v>174</v>
      </c>
    </row>
    <row r="16" spans="1:19" ht="17.45" customHeight="1" x14ac:dyDescent="0.25">
      <c r="A16" s="72"/>
      <c r="B16" s="73" t="s">
        <v>129</v>
      </c>
      <c r="C16" s="74">
        <v>0</v>
      </c>
      <c r="D16" s="74">
        <v>10</v>
      </c>
      <c r="E16" s="74">
        <f t="shared" si="0"/>
        <v>10</v>
      </c>
      <c r="F16" s="74">
        <v>0</v>
      </c>
      <c r="G16" s="74">
        <v>4</v>
      </c>
      <c r="H16" s="74">
        <v>6</v>
      </c>
      <c r="I16" s="74">
        <v>0</v>
      </c>
      <c r="J16" s="74">
        <f t="shared" si="1"/>
        <v>10</v>
      </c>
      <c r="K16" s="74">
        <v>1</v>
      </c>
      <c r="L16" s="74">
        <v>0</v>
      </c>
      <c r="M16" s="74">
        <v>0</v>
      </c>
      <c r="N16" s="74">
        <v>9</v>
      </c>
      <c r="O16" s="74">
        <f t="shared" si="2"/>
        <v>10</v>
      </c>
      <c r="P16" s="75" t="s">
        <v>109</v>
      </c>
      <c r="Q16" s="75" t="s">
        <v>110</v>
      </c>
      <c r="R16" s="75" t="s">
        <v>234</v>
      </c>
      <c r="S16" s="75" t="s">
        <v>234</v>
      </c>
    </row>
    <row r="17" spans="1:19" ht="17.45" customHeight="1" x14ac:dyDescent="0.25">
      <c r="A17" s="72"/>
      <c r="B17" s="73" t="s">
        <v>129</v>
      </c>
      <c r="C17" s="74">
        <v>10</v>
      </c>
      <c r="D17" s="74">
        <v>10</v>
      </c>
      <c r="E17" s="74">
        <f t="shared" si="0"/>
        <v>20</v>
      </c>
      <c r="F17" s="74">
        <v>0</v>
      </c>
      <c r="G17" s="74">
        <v>0</v>
      </c>
      <c r="H17" s="74">
        <v>20</v>
      </c>
      <c r="I17" s="74">
        <v>0</v>
      </c>
      <c r="J17" s="74">
        <f t="shared" si="1"/>
        <v>20</v>
      </c>
      <c r="K17" s="74">
        <v>0</v>
      </c>
      <c r="L17" s="74">
        <v>0</v>
      </c>
      <c r="M17" s="74">
        <v>0</v>
      </c>
      <c r="N17" s="74">
        <v>20</v>
      </c>
      <c r="O17" s="74">
        <f t="shared" si="2"/>
        <v>20</v>
      </c>
      <c r="P17" s="75" t="s">
        <v>109</v>
      </c>
      <c r="Q17" s="75" t="s">
        <v>110</v>
      </c>
      <c r="R17" s="75" t="s">
        <v>175</v>
      </c>
      <c r="S17" s="75" t="s">
        <v>175</v>
      </c>
    </row>
    <row r="18" spans="1:19" ht="17.45" customHeight="1" x14ac:dyDescent="0.25">
      <c r="A18" s="72"/>
      <c r="B18" s="73" t="s">
        <v>129</v>
      </c>
      <c r="C18" s="74">
        <v>4</v>
      </c>
      <c r="D18" s="74">
        <v>3</v>
      </c>
      <c r="E18" s="74">
        <f t="shared" si="0"/>
        <v>7</v>
      </c>
      <c r="F18" s="74">
        <v>0</v>
      </c>
      <c r="G18" s="74">
        <v>4</v>
      </c>
      <c r="H18" s="74">
        <v>3</v>
      </c>
      <c r="I18" s="74">
        <v>0</v>
      </c>
      <c r="J18" s="74">
        <f t="shared" si="1"/>
        <v>7</v>
      </c>
      <c r="K18" s="74">
        <v>0</v>
      </c>
      <c r="L18" s="74">
        <v>0</v>
      </c>
      <c r="M18" s="74">
        <v>0</v>
      </c>
      <c r="N18" s="74">
        <v>7</v>
      </c>
      <c r="O18" s="74">
        <f t="shared" si="2"/>
        <v>7</v>
      </c>
      <c r="P18" s="75" t="s">
        <v>22</v>
      </c>
      <c r="Q18" s="75" t="s">
        <v>22</v>
      </c>
      <c r="R18" s="75" t="s">
        <v>176</v>
      </c>
      <c r="S18" s="75" t="s">
        <v>176</v>
      </c>
    </row>
    <row r="19" spans="1:19" ht="17.45" customHeight="1" x14ac:dyDescent="0.25">
      <c r="A19" s="72"/>
      <c r="B19" s="73" t="s">
        <v>129</v>
      </c>
      <c r="C19" s="74">
        <v>0</v>
      </c>
      <c r="D19" s="74">
        <v>6</v>
      </c>
      <c r="E19" s="74">
        <f t="shared" si="0"/>
        <v>6</v>
      </c>
      <c r="F19" s="74">
        <v>0</v>
      </c>
      <c r="G19" s="74">
        <v>4</v>
      </c>
      <c r="H19" s="74">
        <v>2</v>
      </c>
      <c r="I19" s="74">
        <v>0</v>
      </c>
      <c r="J19" s="74">
        <f t="shared" si="1"/>
        <v>6</v>
      </c>
      <c r="K19" s="74">
        <v>0</v>
      </c>
      <c r="L19" s="74">
        <v>0</v>
      </c>
      <c r="M19" s="74">
        <v>0</v>
      </c>
      <c r="N19" s="74">
        <v>6</v>
      </c>
      <c r="O19" s="74">
        <f t="shared" si="2"/>
        <v>6</v>
      </c>
      <c r="P19" s="75" t="s">
        <v>22</v>
      </c>
      <c r="Q19" s="75" t="s">
        <v>22</v>
      </c>
      <c r="R19" s="75" t="s">
        <v>177</v>
      </c>
      <c r="S19" s="75" t="s">
        <v>177</v>
      </c>
    </row>
    <row r="20" spans="1:19" ht="17.45" customHeight="1" x14ac:dyDescent="0.25">
      <c r="A20" s="72"/>
      <c r="B20" s="73" t="s">
        <v>129</v>
      </c>
      <c r="C20" s="74">
        <v>2</v>
      </c>
      <c r="D20" s="74">
        <v>8</v>
      </c>
      <c r="E20" s="74">
        <f t="shared" si="0"/>
        <v>10</v>
      </c>
      <c r="F20" s="74">
        <v>0</v>
      </c>
      <c r="G20" s="74">
        <v>3</v>
      </c>
      <c r="H20" s="74">
        <v>5</v>
      </c>
      <c r="I20" s="74">
        <v>2</v>
      </c>
      <c r="J20" s="74">
        <f t="shared" si="1"/>
        <v>10</v>
      </c>
      <c r="K20" s="74">
        <v>0</v>
      </c>
      <c r="L20" s="74">
        <v>0</v>
      </c>
      <c r="M20" s="74">
        <v>0</v>
      </c>
      <c r="N20" s="74">
        <v>10</v>
      </c>
      <c r="O20" s="74">
        <f t="shared" si="2"/>
        <v>10</v>
      </c>
      <c r="P20" s="75" t="s">
        <v>22</v>
      </c>
      <c r="Q20" s="75" t="s">
        <v>178</v>
      </c>
      <c r="R20" s="75" t="s">
        <v>179</v>
      </c>
      <c r="S20" s="75" t="s">
        <v>179</v>
      </c>
    </row>
    <row r="21" spans="1:19" ht="17.45" customHeight="1" x14ac:dyDescent="0.25">
      <c r="A21" s="72"/>
      <c r="B21" s="73" t="s">
        <v>129</v>
      </c>
      <c r="C21" s="74">
        <v>10</v>
      </c>
      <c r="D21" s="74">
        <v>10</v>
      </c>
      <c r="E21" s="74">
        <f t="shared" si="0"/>
        <v>20</v>
      </c>
      <c r="F21" s="74">
        <v>0</v>
      </c>
      <c r="G21" s="74">
        <v>0</v>
      </c>
      <c r="H21" s="74">
        <v>20</v>
      </c>
      <c r="I21" s="74">
        <v>0</v>
      </c>
      <c r="J21" s="74">
        <f t="shared" si="1"/>
        <v>20</v>
      </c>
      <c r="K21" s="74">
        <v>0</v>
      </c>
      <c r="L21" s="74">
        <v>0</v>
      </c>
      <c r="M21" s="74">
        <v>0</v>
      </c>
      <c r="N21" s="74">
        <v>20</v>
      </c>
      <c r="O21" s="74">
        <f t="shared" si="2"/>
        <v>20</v>
      </c>
      <c r="P21" s="75" t="s">
        <v>22</v>
      </c>
      <c r="Q21" s="75" t="s">
        <v>180</v>
      </c>
      <c r="R21" s="75" t="s">
        <v>175</v>
      </c>
      <c r="S21" s="75" t="s">
        <v>175</v>
      </c>
    </row>
    <row r="22" spans="1:19" ht="17.45" customHeight="1" x14ac:dyDescent="0.25">
      <c r="A22" s="72"/>
      <c r="B22" s="73" t="s">
        <v>129</v>
      </c>
      <c r="C22" s="74">
        <v>8</v>
      </c>
      <c r="D22" s="74">
        <v>1</v>
      </c>
      <c r="E22" s="74">
        <f t="shared" si="0"/>
        <v>9</v>
      </c>
      <c r="F22" s="74">
        <v>0</v>
      </c>
      <c r="G22" s="74">
        <v>4</v>
      </c>
      <c r="H22" s="74">
        <v>5</v>
      </c>
      <c r="I22" s="74">
        <v>0</v>
      </c>
      <c r="J22" s="74">
        <f t="shared" si="1"/>
        <v>9</v>
      </c>
      <c r="K22" s="74">
        <v>0</v>
      </c>
      <c r="L22" s="74">
        <v>0</v>
      </c>
      <c r="M22" s="74">
        <v>0</v>
      </c>
      <c r="N22" s="74">
        <v>9</v>
      </c>
      <c r="O22" s="74">
        <f t="shared" si="2"/>
        <v>9</v>
      </c>
      <c r="P22" s="75" t="s">
        <v>111</v>
      </c>
      <c r="Q22" s="75" t="s">
        <v>112</v>
      </c>
      <c r="R22" s="75" t="s">
        <v>181</v>
      </c>
      <c r="S22" s="75" t="s">
        <v>181</v>
      </c>
    </row>
    <row r="23" spans="1:19" ht="17.45" customHeight="1" x14ac:dyDescent="0.25">
      <c r="A23" s="72"/>
      <c r="B23" s="73" t="s">
        <v>138</v>
      </c>
      <c r="C23" s="74">
        <v>138</v>
      </c>
      <c r="D23" s="74">
        <v>202</v>
      </c>
      <c r="E23" s="74">
        <f t="shared" si="0"/>
        <v>340</v>
      </c>
      <c r="F23" s="74">
        <v>0</v>
      </c>
      <c r="G23" s="74">
        <v>340</v>
      </c>
      <c r="H23" s="74">
        <v>0</v>
      </c>
      <c r="I23" s="74">
        <v>0</v>
      </c>
      <c r="J23" s="74">
        <f t="shared" si="1"/>
        <v>340</v>
      </c>
      <c r="K23" s="74">
        <v>66</v>
      </c>
      <c r="L23" s="74">
        <v>0</v>
      </c>
      <c r="M23" s="74">
        <v>0</v>
      </c>
      <c r="N23" s="74">
        <v>274</v>
      </c>
      <c r="O23" s="74">
        <f t="shared" si="2"/>
        <v>340</v>
      </c>
      <c r="P23" s="75" t="s">
        <v>111</v>
      </c>
      <c r="Q23" s="75" t="s">
        <v>111</v>
      </c>
      <c r="R23" s="75" t="s">
        <v>182</v>
      </c>
      <c r="S23" s="75" t="s">
        <v>182</v>
      </c>
    </row>
    <row r="24" spans="1:19" ht="17.45" customHeight="1" x14ac:dyDescent="0.25">
      <c r="A24" s="72"/>
      <c r="B24" s="73" t="s">
        <v>139</v>
      </c>
      <c r="C24" s="74">
        <v>0</v>
      </c>
      <c r="D24" s="74">
        <v>30</v>
      </c>
      <c r="E24" s="74">
        <f t="shared" si="0"/>
        <v>30</v>
      </c>
      <c r="F24" s="74">
        <v>0</v>
      </c>
      <c r="G24" s="74">
        <v>30</v>
      </c>
      <c r="H24" s="74">
        <v>0</v>
      </c>
      <c r="I24" s="74">
        <v>0</v>
      </c>
      <c r="J24" s="74">
        <f t="shared" si="1"/>
        <v>30</v>
      </c>
      <c r="K24" s="74">
        <v>30</v>
      </c>
      <c r="L24" s="74">
        <v>0</v>
      </c>
      <c r="M24" s="74">
        <v>0</v>
      </c>
      <c r="N24" s="74">
        <v>0</v>
      </c>
      <c r="O24" s="74">
        <f t="shared" si="2"/>
        <v>30</v>
      </c>
      <c r="P24" s="75" t="s">
        <v>111</v>
      </c>
      <c r="Q24" s="75" t="s">
        <v>111</v>
      </c>
      <c r="R24" s="75" t="s">
        <v>183</v>
      </c>
      <c r="S24" s="75" t="s">
        <v>183</v>
      </c>
    </row>
    <row r="25" spans="1:19" ht="17.45" customHeight="1" x14ac:dyDescent="0.25">
      <c r="A25" s="72"/>
      <c r="B25" s="73" t="s">
        <v>140</v>
      </c>
      <c r="C25" s="74">
        <v>54</v>
      </c>
      <c r="D25" s="74">
        <v>19</v>
      </c>
      <c r="E25" s="74">
        <f t="shared" si="0"/>
        <v>73</v>
      </c>
      <c r="F25" s="74">
        <v>0</v>
      </c>
      <c r="G25" s="74">
        <v>73</v>
      </c>
      <c r="H25" s="74">
        <v>0</v>
      </c>
      <c r="I25" s="74">
        <v>0</v>
      </c>
      <c r="J25" s="74">
        <f t="shared" si="1"/>
        <v>73</v>
      </c>
      <c r="K25" s="74">
        <v>73</v>
      </c>
      <c r="L25" s="74">
        <v>0</v>
      </c>
      <c r="M25" s="74">
        <v>0</v>
      </c>
      <c r="N25" s="74">
        <v>0</v>
      </c>
      <c r="O25" s="74">
        <f t="shared" si="2"/>
        <v>73</v>
      </c>
      <c r="P25" s="75" t="s">
        <v>111</v>
      </c>
      <c r="Q25" s="75" t="s">
        <v>111</v>
      </c>
      <c r="R25" s="75" t="s">
        <v>184</v>
      </c>
      <c r="S25" s="75" t="s">
        <v>184</v>
      </c>
    </row>
    <row r="26" spans="1:19" ht="17.45" customHeight="1" x14ac:dyDescent="0.25">
      <c r="A26" s="72"/>
      <c r="B26" s="73" t="s">
        <v>141</v>
      </c>
      <c r="C26" s="74">
        <v>19</v>
      </c>
      <c r="D26" s="74">
        <v>26</v>
      </c>
      <c r="E26" s="74">
        <f t="shared" si="0"/>
        <v>45</v>
      </c>
      <c r="F26" s="74">
        <v>41</v>
      </c>
      <c r="G26" s="74">
        <v>4</v>
      </c>
      <c r="H26" s="74">
        <v>0</v>
      </c>
      <c r="I26" s="74">
        <v>0</v>
      </c>
      <c r="J26" s="74">
        <f t="shared" si="1"/>
        <v>45</v>
      </c>
      <c r="K26" s="74">
        <v>0</v>
      </c>
      <c r="L26" s="74">
        <v>0</v>
      </c>
      <c r="M26" s="74">
        <v>0</v>
      </c>
      <c r="N26" s="74">
        <v>45</v>
      </c>
      <c r="O26" s="74">
        <f t="shared" si="2"/>
        <v>45</v>
      </c>
      <c r="P26" s="75" t="s">
        <v>111</v>
      </c>
      <c r="Q26" s="75" t="s">
        <v>111</v>
      </c>
      <c r="R26" s="75" t="s">
        <v>185</v>
      </c>
      <c r="S26" s="75" t="s">
        <v>185</v>
      </c>
    </row>
    <row r="27" spans="1:19" ht="17.45" customHeight="1" x14ac:dyDescent="0.25">
      <c r="A27" s="72"/>
      <c r="B27" s="73" t="s">
        <v>142</v>
      </c>
      <c r="C27" s="74">
        <v>40</v>
      </c>
      <c r="D27" s="74">
        <v>75</v>
      </c>
      <c r="E27" s="74">
        <f t="shared" si="0"/>
        <v>115</v>
      </c>
      <c r="F27" s="74">
        <v>105</v>
      </c>
      <c r="G27" s="74">
        <v>0</v>
      </c>
      <c r="H27" s="74">
        <v>9</v>
      </c>
      <c r="I27" s="74">
        <v>1</v>
      </c>
      <c r="J27" s="74">
        <f t="shared" si="1"/>
        <v>115</v>
      </c>
      <c r="K27" s="74">
        <v>0</v>
      </c>
      <c r="L27" s="74">
        <v>0</v>
      </c>
      <c r="M27" s="74">
        <v>0</v>
      </c>
      <c r="N27" s="74">
        <v>115</v>
      </c>
      <c r="O27" s="74">
        <f t="shared" si="2"/>
        <v>115</v>
      </c>
      <c r="P27" s="75" t="s">
        <v>111</v>
      </c>
      <c r="Q27" s="75" t="s">
        <v>186</v>
      </c>
      <c r="R27" s="75" t="s">
        <v>187</v>
      </c>
      <c r="S27" s="75" t="s">
        <v>187</v>
      </c>
    </row>
    <row r="28" spans="1:19" ht="17.45" customHeight="1" x14ac:dyDescent="0.25">
      <c r="A28" s="72"/>
      <c r="B28" s="73" t="s">
        <v>129</v>
      </c>
      <c r="C28" s="74">
        <v>11</v>
      </c>
      <c r="D28" s="74">
        <v>0</v>
      </c>
      <c r="E28" s="74">
        <f t="shared" si="0"/>
        <v>11</v>
      </c>
      <c r="F28" s="74">
        <v>0</v>
      </c>
      <c r="G28" s="74">
        <v>4</v>
      </c>
      <c r="H28" s="74">
        <v>7</v>
      </c>
      <c r="I28" s="74">
        <v>0</v>
      </c>
      <c r="J28" s="74">
        <f t="shared" si="1"/>
        <v>11</v>
      </c>
      <c r="K28" s="74">
        <v>4</v>
      </c>
      <c r="L28" s="74">
        <v>0</v>
      </c>
      <c r="M28" s="74">
        <v>0</v>
      </c>
      <c r="N28" s="74">
        <v>7</v>
      </c>
      <c r="O28" s="74">
        <f t="shared" si="2"/>
        <v>11</v>
      </c>
      <c r="P28" s="75" t="s">
        <v>111</v>
      </c>
      <c r="Q28" s="75" t="s">
        <v>188</v>
      </c>
      <c r="R28" s="75" t="s">
        <v>189</v>
      </c>
      <c r="S28" s="75" t="s">
        <v>189</v>
      </c>
    </row>
    <row r="29" spans="1:19" ht="17.45" customHeight="1" x14ac:dyDescent="0.25">
      <c r="A29" s="72"/>
      <c r="B29" s="73" t="s">
        <v>129</v>
      </c>
      <c r="C29" s="74">
        <v>0</v>
      </c>
      <c r="D29" s="74">
        <v>9</v>
      </c>
      <c r="E29" s="74">
        <f t="shared" si="0"/>
        <v>9</v>
      </c>
      <c r="F29" s="74">
        <v>0</v>
      </c>
      <c r="G29" s="74">
        <v>2</v>
      </c>
      <c r="H29" s="74">
        <v>3</v>
      </c>
      <c r="I29" s="74">
        <v>4</v>
      </c>
      <c r="J29" s="74">
        <f t="shared" si="1"/>
        <v>9</v>
      </c>
      <c r="K29" s="74">
        <v>3</v>
      </c>
      <c r="L29" s="74">
        <v>0</v>
      </c>
      <c r="M29" s="74">
        <v>0</v>
      </c>
      <c r="N29" s="74">
        <v>6</v>
      </c>
      <c r="O29" s="74">
        <f t="shared" si="2"/>
        <v>9</v>
      </c>
      <c r="P29" s="75" t="s">
        <v>122</v>
      </c>
      <c r="Q29" s="75" t="s">
        <v>125</v>
      </c>
      <c r="R29" s="75" t="s">
        <v>190</v>
      </c>
      <c r="S29" s="75" t="s">
        <v>190</v>
      </c>
    </row>
    <row r="30" spans="1:19" ht="17.45" customHeight="1" x14ac:dyDescent="0.25">
      <c r="A30" s="72"/>
      <c r="B30" s="73" t="s">
        <v>129</v>
      </c>
      <c r="C30" s="74">
        <v>1</v>
      </c>
      <c r="D30" s="74">
        <v>6</v>
      </c>
      <c r="E30" s="74">
        <f t="shared" si="0"/>
        <v>7</v>
      </c>
      <c r="F30" s="74">
        <v>0</v>
      </c>
      <c r="G30" s="74">
        <v>1</v>
      </c>
      <c r="H30" s="74">
        <v>5</v>
      </c>
      <c r="I30" s="74">
        <v>1</v>
      </c>
      <c r="J30" s="74">
        <f t="shared" si="1"/>
        <v>7</v>
      </c>
      <c r="K30" s="74">
        <v>0</v>
      </c>
      <c r="L30" s="74">
        <v>0</v>
      </c>
      <c r="M30" s="74">
        <v>0</v>
      </c>
      <c r="N30" s="74">
        <v>7</v>
      </c>
      <c r="O30" s="74">
        <f t="shared" si="2"/>
        <v>7</v>
      </c>
      <c r="P30" s="75" t="s">
        <v>122</v>
      </c>
      <c r="Q30" s="75" t="s">
        <v>125</v>
      </c>
      <c r="R30" s="75" t="s">
        <v>191</v>
      </c>
      <c r="S30" s="75" t="s">
        <v>191</v>
      </c>
    </row>
    <row r="31" spans="1:19" ht="17.45" customHeight="1" x14ac:dyDescent="0.25">
      <c r="A31" s="72"/>
      <c r="B31" s="73" t="s">
        <v>129</v>
      </c>
      <c r="C31" s="74">
        <v>11</v>
      </c>
      <c r="D31" s="74">
        <v>6</v>
      </c>
      <c r="E31" s="74">
        <f t="shared" si="0"/>
        <v>17</v>
      </c>
      <c r="F31" s="74">
        <v>0</v>
      </c>
      <c r="G31" s="74">
        <v>0</v>
      </c>
      <c r="H31" s="74">
        <v>17</v>
      </c>
      <c r="I31" s="74">
        <v>0</v>
      </c>
      <c r="J31" s="74">
        <f t="shared" si="1"/>
        <v>17</v>
      </c>
      <c r="K31" s="74">
        <v>0</v>
      </c>
      <c r="L31" s="74">
        <v>0</v>
      </c>
      <c r="M31" s="74">
        <v>0</v>
      </c>
      <c r="N31" s="74">
        <v>17</v>
      </c>
      <c r="O31" s="74">
        <f t="shared" si="2"/>
        <v>17</v>
      </c>
      <c r="P31" s="75" t="s">
        <v>124</v>
      </c>
      <c r="Q31" s="75" t="s">
        <v>192</v>
      </c>
      <c r="R31" s="75" t="s">
        <v>175</v>
      </c>
      <c r="S31" s="75" t="s">
        <v>175</v>
      </c>
    </row>
    <row r="32" spans="1:19" ht="17.45" customHeight="1" x14ac:dyDescent="0.25">
      <c r="A32" s="72"/>
      <c r="B32" s="73" t="s">
        <v>129</v>
      </c>
      <c r="C32" s="74">
        <v>4</v>
      </c>
      <c r="D32" s="74">
        <v>1</v>
      </c>
      <c r="E32" s="74">
        <f t="shared" si="0"/>
        <v>5</v>
      </c>
      <c r="F32" s="74">
        <v>0</v>
      </c>
      <c r="G32" s="74">
        <v>2</v>
      </c>
      <c r="H32" s="74">
        <v>3</v>
      </c>
      <c r="I32" s="74">
        <v>0</v>
      </c>
      <c r="J32" s="74">
        <f t="shared" si="1"/>
        <v>5</v>
      </c>
      <c r="K32" s="74">
        <v>0</v>
      </c>
      <c r="L32" s="74">
        <v>0</v>
      </c>
      <c r="M32" s="74">
        <v>0</v>
      </c>
      <c r="N32" s="74">
        <v>5</v>
      </c>
      <c r="O32" s="74">
        <f t="shared" si="2"/>
        <v>5</v>
      </c>
      <c r="P32" s="75" t="s">
        <v>124</v>
      </c>
      <c r="Q32" s="75" t="s">
        <v>128</v>
      </c>
      <c r="R32" s="75" t="s">
        <v>193</v>
      </c>
      <c r="S32" s="75" t="s">
        <v>193</v>
      </c>
    </row>
    <row r="33" spans="2:19" ht="17.45" customHeight="1" x14ac:dyDescent="0.25">
      <c r="B33" s="73" t="s">
        <v>129</v>
      </c>
      <c r="C33" s="74">
        <v>7</v>
      </c>
      <c r="D33" s="74">
        <v>6</v>
      </c>
      <c r="E33" s="74">
        <f t="shared" si="0"/>
        <v>13</v>
      </c>
      <c r="F33" s="74">
        <v>0</v>
      </c>
      <c r="G33" s="74">
        <v>0</v>
      </c>
      <c r="H33" s="74">
        <v>13</v>
      </c>
      <c r="I33" s="74">
        <v>0</v>
      </c>
      <c r="J33" s="74">
        <f t="shared" si="1"/>
        <v>13</v>
      </c>
      <c r="K33" s="74">
        <v>0</v>
      </c>
      <c r="L33" s="74">
        <v>0</v>
      </c>
      <c r="M33" s="74">
        <v>0</v>
      </c>
      <c r="N33" s="74">
        <v>13</v>
      </c>
      <c r="O33" s="74">
        <f t="shared" si="2"/>
        <v>13</v>
      </c>
      <c r="P33" s="75" t="s">
        <v>124</v>
      </c>
      <c r="Q33" s="75" t="s">
        <v>194</v>
      </c>
      <c r="R33" s="75" t="s">
        <v>175</v>
      </c>
      <c r="S33" s="75" t="s">
        <v>175</v>
      </c>
    </row>
    <row r="34" spans="2:19" ht="17.45" customHeight="1" x14ac:dyDescent="0.25">
      <c r="B34" s="73" t="s">
        <v>129</v>
      </c>
      <c r="C34" s="74">
        <v>8</v>
      </c>
      <c r="D34" s="74">
        <v>0</v>
      </c>
      <c r="E34" s="74">
        <f t="shared" si="0"/>
        <v>8</v>
      </c>
      <c r="F34" s="74">
        <v>0</v>
      </c>
      <c r="G34" s="74">
        <v>0</v>
      </c>
      <c r="H34" s="74">
        <v>8</v>
      </c>
      <c r="I34" s="74">
        <v>0</v>
      </c>
      <c r="J34" s="74">
        <f t="shared" si="1"/>
        <v>8</v>
      </c>
      <c r="K34" s="74">
        <v>0</v>
      </c>
      <c r="L34" s="74">
        <v>0</v>
      </c>
      <c r="M34" s="74">
        <v>0</v>
      </c>
      <c r="N34" s="74">
        <v>8</v>
      </c>
      <c r="O34" s="74">
        <f t="shared" si="2"/>
        <v>8</v>
      </c>
      <c r="P34" s="75" t="s">
        <v>124</v>
      </c>
      <c r="Q34" s="75" t="s">
        <v>194</v>
      </c>
      <c r="R34" s="75" t="s">
        <v>195</v>
      </c>
      <c r="S34" s="75" t="s">
        <v>195</v>
      </c>
    </row>
    <row r="35" spans="2:19" ht="17.45" customHeight="1" x14ac:dyDescent="0.25">
      <c r="B35" s="73" t="s">
        <v>129</v>
      </c>
      <c r="C35" s="74">
        <v>8</v>
      </c>
      <c r="D35" s="74">
        <v>0</v>
      </c>
      <c r="E35" s="74">
        <f t="shared" si="0"/>
        <v>8</v>
      </c>
      <c r="F35" s="74">
        <v>0</v>
      </c>
      <c r="G35" s="74">
        <v>0</v>
      </c>
      <c r="H35" s="74">
        <v>8</v>
      </c>
      <c r="I35" s="74">
        <v>0</v>
      </c>
      <c r="J35" s="74">
        <f t="shared" si="1"/>
        <v>8</v>
      </c>
      <c r="K35" s="74">
        <v>0</v>
      </c>
      <c r="L35" s="74">
        <v>0</v>
      </c>
      <c r="M35" s="74">
        <v>0</v>
      </c>
      <c r="N35" s="74">
        <v>8</v>
      </c>
      <c r="O35" s="74">
        <f t="shared" si="2"/>
        <v>8</v>
      </c>
      <c r="P35" s="75" t="s">
        <v>124</v>
      </c>
      <c r="Q35" s="75" t="s">
        <v>194</v>
      </c>
      <c r="R35" s="75" t="s">
        <v>196</v>
      </c>
      <c r="S35" s="75" t="s">
        <v>196</v>
      </c>
    </row>
    <row r="36" spans="2:19" ht="17.45" customHeight="1" x14ac:dyDescent="0.25">
      <c r="B36" s="73" t="s">
        <v>129</v>
      </c>
      <c r="C36" s="74">
        <v>7</v>
      </c>
      <c r="D36" s="74">
        <v>4</v>
      </c>
      <c r="E36" s="74">
        <f t="shared" si="0"/>
        <v>11</v>
      </c>
      <c r="F36" s="74">
        <v>0</v>
      </c>
      <c r="G36" s="74">
        <v>0</v>
      </c>
      <c r="H36" s="74">
        <v>10</v>
      </c>
      <c r="I36" s="74">
        <v>1</v>
      </c>
      <c r="J36" s="74">
        <f t="shared" si="1"/>
        <v>11</v>
      </c>
      <c r="K36" s="74">
        <v>0</v>
      </c>
      <c r="L36" s="74">
        <v>0</v>
      </c>
      <c r="M36" s="74">
        <v>0</v>
      </c>
      <c r="N36" s="74">
        <v>11</v>
      </c>
      <c r="O36" s="74">
        <f t="shared" si="2"/>
        <v>11</v>
      </c>
      <c r="P36" s="75" t="s">
        <v>114</v>
      </c>
      <c r="Q36" s="75" t="s">
        <v>126</v>
      </c>
      <c r="R36" s="75" t="s">
        <v>197</v>
      </c>
      <c r="S36" s="75" t="s">
        <v>197</v>
      </c>
    </row>
    <row r="37" spans="2:19" ht="17.45" customHeight="1" x14ac:dyDescent="0.25">
      <c r="B37" s="73" t="s">
        <v>129</v>
      </c>
      <c r="C37" s="74">
        <v>5</v>
      </c>
      <c r="D37" s="74">
        <v>2</v>
      </c>
      <c r="E37" s="74">
        <f t="shared" si="0"/>
        <v>7</v>
      </c>
      <c r="F37" s="74">
        <v>0</v>
      </c>
      <c r="G37" s="74">
        <v>0</v>
      </c>
      <c r="H37" s="74">
        <v>6</v>
      </c>
      <c r="I37" s="74">
        <v>1</v>
      </c>
      <c r="J37" s="74">
        <f t="shared" si="1"/>
        <v>7</v>
      </c>
      <c r="K37" s="74">
        <v>0</v>
      </c>
      <c r="L37" s="74">
        <v>0</v>
      </c>
      <c r="M37" s="74">
        <v>0</v>
      </c>
      <c r="N37" s="74">
        <v>7</v>
      </c>
      <c r="O37" s="74">
        <f t="shared" si="2"/>
        <v>7</v>
      </c>
      <c r="P37" s="75" t="s">
        <v>114</v>
      </c>
      <c r="Q37" s="75" t="s">
        <v>198</v>
      </c>
      <c r="R37" s="75" t="s">
        <v>199</v>
      </c>
      <c r="S37" s="75" t="s">
        <v>199</v>
      </c>
    </row>
    <row r="38" spans="2:19" ht="17.45" customHeight="1" x14ac:dyDescent="0.25">
      <c r="B38" s="73" t="s">
        <v>129</v>
      </c>
      <c r="C38" s="74">
        <v>7</v>
      </c>
      <c r="D38" s="74">
        <v>4</v>
      </c>
      <c r="E38" s="74">
        <f t="shared" si="0"/>
        <v>11</v>
      </c>
      <c r="F38" s="74">
        <v>0</v>
      </c>
      <c r="G38" s="74">
        <v>1</v>
      </c>
      <c r="H38" s="74">
        <v>9</v>
      </c>
      <c r="I38" s="74">
        <v>1</v>
      </c>
      <c r="J38" s="74">
        <f t="shared" si="1"/>
        <v>11</v>
      </c>
      <c r="K38" s="74">
        <v>11</v>
      </c>
      <c r="L38" s="74">
        <v>0</v>
      </c>
      <c r="M38" s="74">
        <v>0</v>
      </c>
      <c r="N38" s="74">
        <v>0</v>
      </c>
      <c r="O38" s="74">
        <f t="shared" si="2"/>
        <v>11</v>
      </c>
      <c r="P38" s="75" t="s">
        <v>114</v>
      </c>
      <c r="Q38" s="75" t="s">
        <v>117</v>
      </c>
      <c r="R38" s="75" t="s">
        <v>200</v>
      </c>
      <c r="S38" s="75" t="s">
        <v>200</v>
      </c>
    </row>
    <row r="39" spans="2:19" ht="17.45" customHeight="1" x14ac:dyDescent="0.25">
      <c r="B39" s="73" t="s">
        <v>157</v>
      </c>
      <c r="C39" s="74">
        <v>66</v>
      </c>
      <c r="D39" s="74">
        <v>40</v>
      </c>
      <c r="E39" s="74">
        <f t="shared" si="0"/>
        <v>106</v>
      </c>
      <c r="F39" s="74">
        <v>0</v>
      </c>
      <c r="G39" s="74">
        <v>25</v>
      </c>
      <c r="H39" s="74">
        <v>51</v>
      </c>
      <c r="I39" s="74">
        <v>30</v>
      </c>
      <c r="J39" s="74">
        <f t="shared" si="1"/>
        <v>106</v>
      </c>
      <c r="K39" s="74">
        <v>56</v>
      </c>
      <c r="L39" s="74">
        <v>0</v>
      </c>
      <c r="M39" s="74">
        <v>0</v>
      </c>
      <c r="N39" s="74">
        <v>50</v>
      </c>
      <c r="O39" s="74">
        <f t="shared" si="2"/>
        <v>106</v>
      </c>
      <c r="P39" s="75" t="s">
        <v>118</v>
      </c>
      <c r="Q39" s="75" t="s">
        <v>201</v>
      </c>
      <c r="R39" s="75" t="s">
        <v>202</v>
      </c>
      <c r="S39" s="75" t="s">
        <v>202</v>
      </c>
    </row>
    <row r="40" spans="2:19" ht="17.45" customHeight="1" x14ac:dyDescent="0.25">
      <c r="B40" s="73" t="s">
        <v>143</v>
      </c>
      <c r="C40" s="74">
        <v>32</v>
      </c>
      <c r="D40" s="74">
        <v>34</v>
      </c>
      <c r="E40" s="74">
        <f t="shared" si="0"/>
        <v>66</v>
      </c>
      <c r="F40" s="74">
        <v>0</v>
      </c>
      <c r="G40" s="74">
        <v>52</v>
      </c>
      <c r="H40" s="74">
        <v>14</v>
      </c>
      <c r="I40" s="74">
        <v>0</v>
      </c>
      <c r="J40" s="74">
        <f t="shared" si="1"/>
        <v>66</v>
      </c>
      <c r="K40" s="74">
        <v>66</v>
      </c>
      <c r="L40" s="74">
        <v>0</v>
      </c>
      <c r="M40" s="74">
        <v>0</v>
      </c>
      <c r="N40" s="74">
        <v>0</v>
      </c>
      <c r="O40" s="74">
        <f t="shared" si="2"/>
        <v>66</v>
      </c>
      <c r="P40" s="75" t="s">
        <v>118</v>
      </c>
      <c r="Q40" s="75" t="s">
        <v>203</v>
      </c>
      <c r="R40" s="75" t="s">
        <v>204</v>
      </c>
      <c r="S40" s="75" t="s">
        <v>204</v>
      </c>
    </row>
    <row r="41" spans="2:19" ht="17.45" customHeight="1" x14ac:dyDescent="0.25">
      <c r="B41" s="73" t="s">
        <v>145</v>
      </c>
      <c r="C41" s="74">
        <v>27</v>
      </c>
      <c r="D41" s="74">
        <v>11</v>
      </c>
      <c r="E41" s="74">
        <f t="shared" si="0"/>
        <v>38</v>
      </c>
      <c r="F41" s="74">
        <v>0</v>
      </c>
      <c r="G41" s="74">
        <v>5</v>
      </c>
      <c r="H41" s="74">
        <v>27</v>
      </c>
      <c r="I41" s="74">
        <v>6</v>
      </c>
      <c r="J41" s="74">
        <f t="shared" si="1"/>
        <v>38</v>
      </c>
      <c r="K41" s="74">
        <v>26</v>
      </c>
      <c r="L41" s="74">
        <v>0</v>
      </c>
      <c r="M41" s="74">
        <v>0</v>
      </c>
      <c r="N41" s="74">
        <v>12</v>
      </c>
      <c r="O41" s="74">
        <f t="shared" si="2"/>
        <v>38</v>
      </c>
      <c r="P41" s="75" t="s">
        <v>118</v>
      </c>
      <c r="Q41" s="75" t="s">
        <v>205</v>
      </c>
      <c r="R41" s="75" t="s">
        <v>206</v>
      </c>
      <c r="S41" s="75" t="s">
        <v>206</v>
      </c>
    </row>
    <row r="42" spans="2:19" ht="17.45" customHeight="1" x14ac:dyDescent="0.25">
      <c r="B42" s="73" t="s">
        <v>146</v>
      </c>
      <c r="C42" s="74">
        <v>10</v>
      </c>
      <c r="D42" s="74">
        <v>29</v>
      </c>
      <c r="E42" s="74">
        <f t="shared" si="0"/>
        <v>39</v>
      </c>
      <c r="F42" s="74">
        <v>6</v>
      </c>
      <c r="G42" s="74">
        <v>9</v>
      </c>
      <c r="H42" s="74">
        <v>17</v>
      </c>
      <c r="I42" s="74">
        <v>7</v>
      </c>
      <c r="J42" s="74">
        <f t="shared" si="1"/>
        <v>39</v>
      </c>
      <c r="K42" s="74">
        <v>26</v>
      </c>
      <c r="L42" s="74">
        <v>0</v>
      </c>
      <c r="M42" s="74">
        <v>0</v>
      </c>
      <c r="N42" s="74">
        <v>13</v>
      </c>
      <c r="O42" s="74">
        <f t="shared" si="2"/>
        <v>39</v>
      </c>
      <c r="P42" s="75" t="s">
        <v>118</v>
      </c>
      <c r="Q42" s="75" t="s">
        <v>205</v>
      </c>
      <c r="R42" s="75" t="s">
        <v>207</v>
      </c>
      <c r="S42" s="75" t="s">
        <v>207</v>
      </c>
    </row>
    <row r="43" spans="2:19" ht="17.45" customHeight="1" x14ac:dyDescent="0.25">
      <c r="B43" s="73" t="s">
        <v>144</v>
      </c>
      <c r="C43" s="74">
        <v>91</v>
      </c>
      <c r="D43" s="74">
        <v>14</v>
      </c>
      <c r="E43" s="74">
        <f t="shared" si="0"/>
        <v>105</v>
      </c>
      <c r="F43" s="74">
        <v>0</v>
      </c>
      <c r="G43" s="74">
        <v>30</v>
      </c>
      <c r="H43" s="74">
        <v>55</v>
      </c>
      <c r="I43" s="74">
        <v>20</v>
      </c>
      <c r="J43" s="74">
        <f t="shared" si="1"/>
        <v>105</v>
      </c>
      <c r="K43" s="74">
        <v>90</v>
      </c>
      <c r="L43" s="74">
        <v>0</v>
      </c>
      <c r="M43" s="74">
        <v>0</v>
      </c>
      <c r="N43" s="74">
        <v>15</v>
      </c>
      <c r="O43" s="74">
        <f t="shared" si="2"/>
        <v>105</v>
      </c>
      <c r="P43" s="75" t="s">
        <v>118</v>
      </c>
      <c r="Q43" s="75" t="s">
        <v>208</v>
      </c>
      <c r="R43" s="75" t="s">
        <v>209</v>
      </c>
      <c r="S43" s="75" t="s">
        <v>209</v>
      </c>
    </row>
    <row r="44" spans="2:19" ht="17.45" customHeight="1" x14ac:dyDescent="0.25">
      <c r="B44" s="73" t="s">
        <v>145</v>
      </c>
      <c r="C44" s="74">
        <v>25</v>
      </c>
      <c r="D44" s="74">
        <v>32</v>
      </c>
      <c r="E44" s="74">
        <f t="shared" si="0"/>
        <v>57</v>
      </c>
      <c r="F44" s="74">
        <v>3</v>
      </c>
      <c r="G44" s="74">
        <v>54</v>
      </c>
      <c r="H44" s="74">
        <v>0</v>
      </c>
      <c r="I44" s="74">
        <v>0</v>
      </c>
      <c r="J44" s="74">
        <f t="shared" si="1"/>
        <v>57</v>
      </c>
      <c r="K44" s="74">
        <v>37</v>
      </c>
      <c r="L44" s="74">
        <v>0</v>
      </c>
      <c r="M44" s="74">
        <v>0</v>
      </c>
      <c r="N44" s="74">
        <v>20</v>
      </c>
      <c r="O44" s="74">
        <f t="shared" si="2"/>
        <v>57</v>
      </c>
      <c r="P44" s="75" t="s">
        <v>118</v>
      </c>
      <c r="Q44" s="75" t="s">
        <v>208</v>
      </c>
      <c r="R44" s="75" t="s">
        <v>210</v>
      </c>
      <c r="S44" s="75" t="s">
        <v>210</v>
      </c>
    </row>
    <row r="45" spans="2:19" ht="17.45" customHeight="1" x14ac:dyDescent="0.25">
      <c r="B45" s="73" t="s">
        <v>129</v>
      </c>
      <c r="C45" s="74">
        <v>84</v>
      </c>
      <c r="D45" s="74">
        <v>18</v>
      </c>
      <c r="E45" s="74">
        <f t="shared" si="0"/>
        <v>102</v>
      </c>
      <c r="F45" s="74">
        <v>0</v>
      </c>
      <c r="G45" s="74">
        <v>20</v>
      </c>
      <c r="H45" s="74">
        <v>57</v>
      </c>
      <c r="I45" s="74">
        <v>25</v>
      </c>
      <c r="J45" s="74">
        <f t="shared" si="1"/>
        <v>102</v>
      </c>
      <c r="K45" s="74">
        <v>72</v>
      </c>
      <c r="L45" s="74">
        <v>0</v>
      </c>
      <c r="M45" s="74">
        <v>0</v>
      </c>
      <c r="N45" s="74">
        <v>30</v>
      </c>
      <c r="O45" s="74">
        <f t="shared" si="2"/>
        <v>102</v>
      </c>
      <c r="P45" s="75" t="s">
        <v>118</v>
      </c>
      <c r="Q45" s="75" t="s">
        <v>208</v>
      </c>
      <c r="R45" s="75" t="s">
        <v>211</v>
      </c>
      <c r="S45" s="75" t="s">
        <v>211</v>
      </c>
    </row>
    <row r="46" spans="2:19" ht="17.45" customHeight="1" x14ac:dyDescent="0.25">
      <c r="B46" s="73" t="s">
        <v>147</v>
      </c>
      <c r="C46" s="74">
        <v>57</v>
      </c>
      <c r="D46" s="74">
        <v>50</v>
      </c>
      <c r="E46" s="74">
        <f t="shared" si="0"/>
        <v>107</v>
      </c>
      <c r="F46" s="74">
        <v>107</v>
      </c>
      <c r="G46" s="74">
        <v>0</v>
      </c>
      <c r="H46" s="74">
        <v>0</v>
      </c>
      <c r="I46" s="74">
        <v>0</v>
      </c>
      <c r="J46" s="74">
        <f t="shared" si="1"/>
        <v>107</v>
      </c>
      <c r="K46" s="74">
        <v>0</v>
      </c>
      <c r="L46" s="74">
        <v>0</v>
      </c>
      <c r="M46" s="74">
        <v>0</v>
      </c>
      <c r="N46" s="74">
        <v>107</v>
      </c>
      <c r="O46" s="74">
        <f t="shared" si="2"/>
        <v>107</v>
      </c>
      <c r="P46" s="75" t="s">
        <v>119</v>
      </c>
      <c r="Q46" s="75" t="s">
        <v>119</v>
      </c>
      <c r="R46" s="75" t="s">
        <v>212</v>
      </c>
      <c r="S46" s="75" t="s">
        <v>212</v>
      </c>
    </row>
    <row r="47" spans="2:19" ht="17.45" customHeight="1" x14ac:dyDescent="0.25">
      <c r="B47" s="73" t="s">
        <v>148</v>
      </c>
      <c r="C47" s="74">
        <v>63</v>
      </c>
      <c r="D47" s="74">
        <v>87</v>
      </c>
      <c r="E47" s="74">
        <f t="shared" si="0"/>
        <v>150</v>
      </c>
      <c r="F47" s="74">
        <v>0</v>
      </c>
      <c r="G47" s="74">
        <v>150</v>
      </c>
      <c r="H47" s="74">
        <v>0</v>
      </c>
      <c r="I47" s="74">
        <v>0</v>
      </c>
      <c r="J47" s="74">
        <f t="shared" si="1"/>
        <v>150</v>
      </c>
      <c r="K47" s="74">
        <v>0</v>
      </c>
      <c r="L47" s="74">
        <v>0</v>
      </c>
      <c r="M47" s="74">
        <v>0</v>
      </c>
      <c r="N47" s="74">
        <v>150</v>
      </c>
      <c r="O47" s="74">
        <f t="shared" si="2"/>
        <v>150</v>
      </c>
      <c r="P47" s="75" t="s">
        <v>119</v>
      </c>
      <c r="Q47" s="75" t="s">
        <v>119</v>
      </c>
      <c r="R47" s="75" t="s">
        <v>213</v>
      </c>
      <c r="S47" s="75" t="s">
        <v>213</v>
      </c>
    </row>
    <row r="48" spans="2:19" ht="17.45" customHeight="1" x14ac:dyDescent="0.25">
      <c r="B48" s="73" t="s">
        <v>149</v>
      </c>
      <c r="C48" s="74">
        <v>4</v>
      </c>
      <c r="D48" s="74">
        <v>20</v>
      </c>
      <c r="E48" s="74">
        <f t="shared" si="0"/>
        <v>24</v>
      </c>
      <c r="F48" s="74">
        <v>0</v>
      </c>
      <c r="G48" s="74">
        <v>0</v>
      </c>
      <c r="H48" s="74">
        <v>24</v>
      </c>
      <c r="I48" s="74">
        <v>0</v>
      </c>
      <c r="J48" s="74">
        <f t="shared" si="1"/>
        <v>24</v>
      </c>
      <c r="K48" s="74">
        <v>3</v>
      </c>
      <c r="L48" s="74">
        <v>0</v>
      </c>
      <c r="M48" s="74">
        <v>0</v>
      </c>
      <c r="N48" s="74">
        <v>21</v>
      </c>
      <c r="O48" s="74">
        <f t="shared" si="2"/>
        <v>24</v>
      </c>
      <c r="P48" s="75" t="s">
        <v>20</v>
      </c>
      <c r="Q48" s="75" t="s">
        <v>214</v>
      </c>
      <c r="R48" s="75" t="s">
        <v>235</v>
      </c>
      <c r="S48" s="75" t="s">
        <v>235</v>
      </c>
    </row>
    <row r="49" spans="2:19" ht="17.45" customHeight="1" x14ac:dyDescent="0.25">
      <c r="B49" s="73" t="s">
        <v>150</v>
      </c>
      <c r="C49" s="74">
        <v>55</v>
      </c>
      <c r="D49" s="74">
        <v>45</v>
      </c>
      <c r="E49" s="74">
        <f t="shared" si="0"/>
        <v>100</v>
      </c>
      <c r="F49" s="74">
        <v>0</v>
      </c>
      <c r="G49" s="74">
        <v>5</v>
      </c>
      <c r="H49" s="74">
        <v>35</v>
      </c>
      <c r="I49" s="74">
        <v>60</v>
      </c>
      <c r="J49" s="74">
        <f t="shared" si="1"/>
        <v>100</v>
      </c>
      <c r="K49" s="74">
        <v>40</v>
      </c>
      <c r="L49" s="74">
        <v>0</v>
      </c>
      <c r="M49" s="74">
        <v>0</v>
      </c>
      <c r="N49" s="74">
        <v>60</v>
      </c>
      <c r="O49" s="74">
        <f t="shared" si="2"/>
        <v>100</v>
      </c>
      <c r="P49" s="75" t="s">
        <v>20</v>
      </c>
      <c r="Q49" s="75" t="s">
        <v>214</v>
      </c>
      <c r="R49" s="75" t="s">
        <v>215</v>
      </c>
      <c r="S49" s="75" t="s">
        <v>215</v>
      </c>
    </row>
    <row r="50" spans="2:19" ht="17.45" customHeight="1" x14ac:dyDescent="0.25">
      <c r="B50" s="73" t="s">
        <v>153</v>
      </c>
      <c r="C50" s="74">
        <v>0</v>
      </c>
      <c r="D50" s="74">
        <v>17</v>
      </c>
      <c r="E50" s="74">
        <f t="shared" si="0"/>
        <v>17</v>
      </c>
      <c r="F50" s="74">
        <v>0</v>
      </c>
      <c r="G50" s="74">
        <v>4</v>
      </c>
      <c r="H50" s="74">
        <v>13</v>
      </c>
      <c r="I50" s="74">
        <v>0</v>
      </c>
      <c r="J50" s="74">
        <f t="shared" si="1"/>
        <v>17</v>
      </c>
      <c r="K50" s="74">
        <v>0</v>
      </c>
      <c r="L50" s="74">
        <v>0</v>
      </c>
      <c r="M50" s="74">
        <v>0</v>
      </c>
      <c r="N50" s="74">
        <v>17</v>
      </c>
      <c r="O50" s="74">
        <f t="shared" si="2"/>
        <v>17</v>
      </c>
      <c r="P50" s="75" t="s">
        <v>123</v>
      </c>
      <c r="Q50" s="75" t="s">
        <v>216</v>
      </c>
      <c r="R50" s="75" t="s">
        <v>217</v>
      </c>
      <c r="S50" s="75" t="s">
        <v>217</v>
      </c>
    </row>
    <row r="51" spans="2:19" ht="17.45" customHeight="1" x14ac:dyDescent="0.25">
      <c r="B51" s="73" t="s">
        <v>152</v>
      </c>
      <c r="C51" s="74">
        <v>0</v>
      </c>
      <c r="D51" s="74">
        <v>14</v>
      </c>
      <c r="E51" s="74">
        <f t="shared" si="0"/>
        <v>14</v>
      </c>
      <c r="F51" s="74">
        <v>0</v>
      </c>
      <c r="G51" s="74">
        <v>0</v>
      </c>
      <c r="H51" s="74">
        <v>14</v>
      </c>
      <c r="I51" s="74">
        <v>0</v>
      </c>
      <c r="J51" s="74">
        <f t="shared" si="1"/>
        <v>14</v>
      </c>
      <c r="K51" s="74">
        <v>0</v>
      </c>
      <c r="L51" s="74">
        <v>0</v>
      </c>
      <c r="M51" s="74">
        <v>0</v>
      </c>
      <c r="N51" s="74">
        <v>14</v>
      </c>
      <c r="O51" s="74">
        <f t="shared" si="2"/>
        <v>14</v>
      </c>
      <c r="P51" s="75" t="s">
        <v>123</v>
      </c>
      <c r="Q51" s="75" t="s">
        <v>123</v>
      </c>
      <c r="R51" s="75" t="s">
        <v>236</v>
      </c>
      <c r="S51" s="75" t="s">
        <v>236</v>
      </c>
    </row>
    <row r="52" spans="2:19" ht="17.45" customHeight="1" x14ac:dyDescent="0.25">
      <c r="B52" s="73" t="s">
        <v>129</v>
      </c>
      <c r="C52" s="74">
        <v>0</v>
      </c>
      <c r="D52" s="74">
        <v>10</v>
      </c>
      <c r="E52" s="74">
        <f t="shared" si="0"/>
        <v>10</v>
      </c>
      <c r="F52" s="74">
        <v>0</v>
      </c>
      <c r="G52" s="74">
        <v>0</v>
      </c>
      <c r="H52" s="74">
        <v>10</v>
      </c>
      <c r="I52" s="74">
        <v>0</v>
      </c>
      <c r="J52" s="74">
        <f t="shared" si="1"/>
        <v>10</v>
      </c>
      <c r="K52" s="74">
        <v>0</v>
      </c>
      <c r="L52" s="74">
        <v>0</v>
      </c>
      <c r="M52" s="74">
        <v>0</v>
      </c>
      <c r="N52" s="74">
        <v>10</v>
      </c>
      <c r="O52" s="74">
        <f t="shared" si="2"/>
        <v>10</v>
      </c>
      <c r="P52" s="75" t="s">
        <v>123</v>
      </c>
      <c r="Q52" s="75" t="s">
        <v>123</v>
      </c>
      <c r="R52" s="75" t="s">
        <v>218</v>
      </c>
      <c r="S52" s="75" t="s">
        <v>218</v>
      </c>
    </row>
    <row r="53" spans="2:19" ht="17.45" customHeight="1" x14ac:dyDescent="0.25">
      <c r="B53" s="73" t="s">
        <v>151</v>
      </c>
      <c r="C53" s="74">
        <v>5</v>
      </c>
      <c r="D53" s="74">
        <v>5</v>
      </c>
      <c r="E53" s="74">
        <f t="shared" si="0"/>
        <v>10</v>
      </c>
      <c r="F53" s="74">
        <v>0</v>
      </c>
      <c r="G53" s="74">
        <v>0</v>
      </c>
      <c r="H53" s="74">
        <v>10</v>
      </c>
      <c r="I53" s="74">
        <v>0</v>
      </c>
      <c r="J53" s="74">
        <f t="shared" si="1"/>
        <v>10</v>
      </c>
      <c r="K53" s="74">
        <v>0</v>
      </c>
      <c r="L53" s="74">
        <v>0</v>
      </c>
      <c r="M53" s="74">
        <v>0</v>
      </c>
      <c r="N53" s="74">
        <v>10</v>
      </c>
      <c r="O53" s="74">
        <f t="shared" si="2"/>
        <v>10</v>
      </c>
      <c r="P53" s="75" t="s">
        <v>123</v>
      </c>
      <c r="Q53" s="75" t="s">
        <v>219</v>
      </c>
      <c r="R53" s="75" t="s">
        <v>220</v>
      </c>
      <c r="S53" s="75" t="s">
        <v>220</v>
      </c>
    </row>
    <row r="54" spans="2:19" ht="17.45" customHeight="1" x14ac:dyDescent="0.25">
      <c r="B54" s="73" t="s">
        <v>130</v>
      </c>
      <c r="C54" s="74">
        <v>21</v>
      </c>
      <c r="D54" s="74">
        <v>3</v>
      </c>
      <c r="E54" s="74">
        <f t="shared" si="0"/>
        <v>24</v>
      </c>
      <c r="F54" s="74">
        <v>0</v>
      </c>
      <c r="G54" s="74">
        <v>4</v>
      </c>
      <c r="H54" s="74">
        <v>20</v>
      </c>
      <c r="I54" s="74">
        <v>0</v>
      </c>
      <c r="J54" s="74">
        <f t="shared" si="1"/>
        <v>24</v>
      </c>
      <c r="K54" s="74">
        <v>0</v>
      </c>
      <c r="L54" s="74">
        <v>0</v>
      </c>
      <c r="M54" s="74">
        <v>0</v>
      </c>
      <c r="N54" s="74">
        <v>24</v>
      </c>
      <c r="O54" s="74">
        <f t="shared" si="2"/>
        <v>24</v>
      </c>
      <c r="P54" s="75" t="s">
        <v>123</v>
      </c>
      <c r="Q54" s="75" t="s">
        <v>219</v>
      </c>
      <c r="R54" s="75" t="s">
        <v>221</v>
      </c>
      <c r="S54" s="75" t="s">
        <v>221</v>
      </c>
    </row>
    <row r="55" spans="2:19" ht="17.45" customHeight="1" x14ac:dyDescent="0.25">
      <c r="B55" s="73" t="s">
        <v>129</v>
      </c>
      <c r="C55" s="74">
        <v>0</v>
      </c>
      <c r="D55" s="74">
        <v>11</v>
      </c>
      <c r="E55" s="74">
        <f t="shared" si="0"/>
        <v>11</v>
      </c>
      <c r="F55" s="74">
        <v>0</v>
      </c>
      <c r="G55" s="74">
        <v>5</v>
      </c>
      <c r="H55" s="74">
        <v>6</v>
      </c>
      <c r="I55" s="74">
        <v>0</v>
      </c>
      <c r="J55" s="74">
        <f t="shared" si="1"/>
        <v>11</v>
      </c>
      <c r="K55" s="74">
        <v>0</v>
      </c>
      <c r="L55" s="74">
        <v>0</v>
      </c>
      <c r="M55" s="74">
        <v>0</v>
      </c>
      <c r="N55" s="74">
        <v>11</v>
      </c>
      <c r="O55" s="74">
        <f t="shared" si="2"/>
        <v>11</v>
      </c>
      <c r="P55" s="75" t="s">
        <v>123</v>
      </c>
      <c r="Q55" s="75" t="s">
        <v>219</v>
      </c>
      <c r="R55" s="75" t="s">
        <v>222</v>
      </c>
      <c r="S55" s="75" t="s">
        <v>222</v>
      </c>
    </row>
    <row r="56" spans="2:19" ht="17.45" customHeight="1" x14ac:dyDescent="0.25">
      <c r="B56" s="73" t="s">
        <v>129</v>
      </c>
      <c r="C56" s="74">
        <v>11</v>
      </c>
      <c r="D56" s="74">
        <v>0</v>
      </c>
      <c r="E56" s="74">
        <f t="shared" si="0"/>
        <v>11</v>
      </c>
      <c r="F56" s="74">
        <v>0</v>
      </c>
      <c r="G56" s="74">
        <v>1</v>
      </c>
      <c r="H56" s="74">
        <v>10</v>
      </c>
      <c r="I56" s="74">
        <v>0</v>
      </c>
      <c r="J56" s="74">
        <f t="shared" si="1"/>
        <v>11</v>
      </c>
      <c r="K56" s="74">
        <v>0</v>
      </c>
      <c r="L56" s="74">
        <v>0</v>
      </c>
      <c r="M56" s="74">
        <v>0</v>
      </c>
      <c r="N56" s="74">
        <v>11</v>
      </c>
      <c r="O56" s="74">
        <f t="shared" si="2"/>
        <v>11</v>
      </c>
      <c r="P56" s="75" t="s">
        <v>123</v>
      </c>
      <c r="Q56" s="75" t="s">
        <v>219</v>
      </c>
      <c r="R56" s="75" t="s">
        <v>223</v>
      </c>
      <c r="S56" s="75" t="s">
        <v>223</v>
      </c>
    </row>
    <row r="57" spans="2:19" ht="17.45" customHeight="1" x14ac:dyDescent="0.25">
      <c r="B57" s="73" t="s">
        <v>129</v>
      </c>
      <c r="C57" s="74">
        <v>13</v>
      </c>
      <c r="D57" s="74">
        <v>5</v>
      </c>
      <c r="E57" s="74">
        <f t="shared" si="0"/>
        <v>18</v>
      </c>
      <c r="F57" s="74">
        <v>0</v>
      </c>
      <c r="G57" s="74">
        <v>1</v>
      </c>
      <c r="H57" s="74">
        <v>16</v>
      </c>
      <c r="I57" s="74">
        <v>1</v>
      </c>
      <c r="J57" s="74">
        <f t="shared" si="1"/>
        <v>18</v>
      </c>
      <c r="K57" s="74">
        <v>0</v>
      </c>
      <c r="L57" s="74">
        <v>0</v>
      </c>
      <c r="M57" s="74">
        <v>0</v>
      </c>
      <c r="N57" s="74">
        <v>18</v>
      </c>
      <c r="O57" s="74">
        <f t="shared" si="2"/>
        <v>18</v>
      </c>
      <c r="P57" s="75" t="s">
        <v>115</v>
      </c>
      <c r="Q57" s="75" t="s">
        <v>120</v>
      </c>
      <c r="R57" s="75" t="s">
        <v>224</v>
      </c>
      <c r="S57" s="75" t="s">
        <v>224</v>
      </c>
    </row>
    <row r="58" spans="2:19" ht="17.45" customHeight="1" x14ac:dyDescent="0.25">
      <c r="B58" s="73" t="s">
        <v>129</v>
      </c>
      <c r="C58" s="74">
        <v>4</v>
      </c>
      <c r="D58" s="74">
        <v>4</v>
      </c>
      <c r="E58" s="74">
        <f t="shared" si="0"/>
        <v>8</v>
      </c>
      <c r="F58" s="74">
        <v>0</v>
      </c>
      <c r="G58" s="74">
        <v>0</v>
      </c>
      <c r="H58" s="74">
        <v>8</v>
      </c>
      <c r="I58" s="74">
        <v>0</v>
      </c>
      <c r="J58" s="74">
        <f t="shared" si="1"/>
        <v>8</v>
      </c>
      <c r="K58" s="74">
        <v>8</v>
      </c>
      <c r="L58" s="74">
        <v>0</v>
      </c>
      <c r="M58" s="74">
        <v>0</v>
      </c>
      <c r="N58" s="74">
        <v>0</v>
      </c>
      <c r="O58" s="74">
        <f t="shared" si="2"/>
        <v>8</v>
      </c>
      <c r="P58" s="75" t="s">
        <v>113</v>
      </c>
      <c r="Q58" s="75" t="s">
        <v>127</v>
      </c>
      <c r="R58" s="75" t="s">
        <v>225</v>
      </c>
      <c r="S58" s="75" t="s">
        <v>225</v>
      </c>
    </row>
    <row r="59" spans="2:19" ht="17.45" customHeight="1" x14ac:dyDescent="0.25">
      <c r="B59" s="73" t="s">
        <v>129</v>
      </c>
      <c r="C59" s="74">
        <v>7</v>
      </c>
      <c r="D59" s="74">
        <v>6</v>
      </c>
      <c r="E59" s="74">
        <f t="shared" si="0"/>
        <v>13</v>
      </c>
      <c r="F59" s="74">
        <v>0</v>
      </c>
      <c r="G59" s="74">
        <v>0</v>
      </c>
      <c r="H59" s="74">
        <v>13</v>
      </c>
      <c r="I59" s="74">
        <v>0</v>
      </c>
      <c r="J59" s="74">
        <f t="shared" si="1"/>
        <v>13</v>
      </c>
      <c r="K59" s="74">
        <v>13</v>
      </c>
      <c r="L59" s="74">
        <v>0</v>
      </c>
      <c r="M59" s="74">
        <v>0</v>
      </c>
      <c r="N59" s="74">
        <v>0</v>
      </c>
      <c r="O59" s="74">
        <f t="shared" si="2"/>
        <v>13</v>
      </c>
      <c r="P59" s="75" t="s">
        <v>113</v>
      </c>
      <c r="Q59" s="75" t="s">
        <v>127</v>
      </c>
      <c r="R59" s="75" t="s">
        <v>226</v>
      </c>
      <c r="S59" s="75" t="s">
        <v>226</v>
      </c>
    </row>
    <row r="60" spans="2:19" ht="17.45" customHeight="1" x14ac:dyDescent="0.25">
      <c r="B60" s="73" t="s">
        <v>129</v>
      </c>
      <c r="C60" s="74">
        <v>15</v>
      </c>
      <c r="D60" s="74">
        <v>0</v>
      </c>
      <c r="E60" s="74">
        <f t="shared" si="0"/>
        <v>15</v>
      </c>
      <c r="F60" s="74">
        <v>0</v>
      </c>
      <c r="G60" s="74">
        <v>0</v>
      </c>
      <c r="H60" s="74">
        <v>15</v>
      </c>
      <c r="I60" s="74">
        <v>0</v>
      </c>
      <c r="J60" s="74">
        <f t="shared" si="1"/>
        <v>15</v>
      </c>
      <c r="K60" s="74">
        <v>15</v>
      </c>
      <c r="L60" s="74">
        <v>0</v>
      </c>
      <c r="M60" s="74">
        <v>0</v>
      </c>
      <c r="N60" s="74">
        <v>0</v>
      </c>
      <c r="O60" s="74">
        <f t="shared" si="2"/>
        <v>15</v>
      </c>
      <c r="P60" s="75" t="s">
        <v>113</v>
      </c>
      <c r="Q60" s="75" t="s">
        <v>227</v>
      </c>
      <c r="R60" s="75" t="s">
        <v>228</v>
      </c>
      <c r="S60" s="75" t="s">
        <v>228</v>
      </c>
    </row>
    <row r="61" spans="2:19" ht="17.45" customHeight="1" x14ac:dyDescent="0.25">
      <c r="B61" s="73" t="s">
        <v>154</v>
      </c>
      <c r="C61" s="74">
        <v>5</v>
      </c>
      <c r="D61" s="74">
        <v>4</v>
      </c>
      <c r="E61" s="74">
        <f t="shared" si="0"/>
        <v>9</v>
      </c>
      <c r="F61" s="74">
        <v>0</v>
      </c>
      <c r="G61" s="74">
        <v>0</v>
      </c>
      <c r="H61" s="74">
        <v>9</v>
      </c>
      <c r="I61" s="74">
        <v>0</v>
      </c>
      <c r="J61" s="74">
        <f t="shared" si="1"/>
        <v>9</v>
      </c>
      <c r="K61" s="74">
        <v>9</v>
      </c>
      <c r="L61" s="74">
        <v>0</v>
      </c>
      <c r="M61" s="74">
        <v>0</v>
      </c>
      <c r="N61" s="74">
        <v>0</v>
      </c>
      <c r="O61" s="74">
        <f t="shared" si="2"/>
        <v>9</v>
      </c>
      <c r="P61" s="75" t="s">
        <v>121</v>
      </c>
      <c r="Q61" s="75" t="s">
        <v>229</v>
      </c>
      <c r="R61" s="75" t="s">
        <v>237</v>
      </c>
      <c r="S61" s="75" t="s">
        <v>237</v>
      </c>
    </row>
    <row r="62" spans="2:19" ht="17.45" customHeight="1" x14ac:dyDescent="0.25">
      <c r="B62" s="73" t="s">
        <v>155</v>
      </c>
      <c r="C62" s="74">
        <v>3</v>
      </c>
      <c r="D62" s="74">
        <v>4</v>
      </c>
      <c r="E62" s="74">
        <f t="shared" si="0"/>
        <v>7</v>
      </c>
      <c r="F62" s="74">
        <v>1</v>
      </c>
      <c r="G62" s="74">
        <v>1</v>
      </c>
      <c r="H62" s="74">
        <v>5</v>
      </c>
      <c r="I62" s="74">
        <v>0</v>
      </c>
      <c r="J62" s="74">
        <f t="shared" si="1"/>
        <v>7</v>
      </c>
      <c r="K62" s="74">
        <v>7</v>
      </c>
      <c r="L62" s="74">
        <v>0</v>
      </c>
      <c r="M62" s="74">
        <v>0</v>
      </c>
      <c r="N62" s="74">
        <v>0</v>
      </c>
      <c r="O62" s="74">
        <f t="shared" si="2"/>
        <v>7</v>
      </c>
      <c r="P62" s="75" t="s">
        <v>121</v>
      </c>
      <c r="Q62" s="75" t="s">
        <v>229</v>
      </c>
      <c r="R62" s="75" t="s">
        <v>238</v>
      </c>
      <c r="S62" s="75" t="s">
        <v>238</v>
      </c>
    </row>
    <row r="63" spans="2:19" ht="17.45" customHeight="1" x14ac:dyDescent="0.25">
      <c r="B63" s="73" t="s">
        <v>129</v>
      </c>
      <c r="C63" s="74">
        <v>11</v>
      </c>
      <c r="D63" s="74">
        <v>0</v>
      </c>
      <c r="E63" s="74">
        <f t="shared" si="0"/>
        <v>11</v>
      </c>
      <c r="F63" s="74">
        <v>0</v>
      </c>
      <c r="G63" s="74">
        <v>0</v>
      </c>
      <c r="H63" s="74">
        <v>11</v>
      </c>
      <c r="I63" s="74">
        <v>0</v>
      </c>
      <c r="J63" s="74">
        <f t="shared" si="1"/>
        <v>11</v>
      </c>
      <c r="K63" s="74">
        <v>11</v>
      </c>
      <c r="L63" s="74">
        <v>0</v>
      </c>
      <c r="M63" s="74">
        <v>0</v>
      </c>
      <c r="N63" s="74">
        <v>0</v>
      </c>
      <c r="O63" s="74">
        <f t="shared" si="2"/>
        <v>11</v>
      </c>
      <c r="P63" s="75" t="s">
        <v>121</v>
      </c>
      <c r="Q63" s="75" t="s">
        <v>230</v>
      </c>
      <c r="R63" s="75" t="s">
        <v>231</v>
      </c>
      <c r="S63" s="75" t="s">
        <v>231</v>
      </c>
    </row>
    <row r="64" spans="2:19" ht="17.45" customHeight="1" x14ac:dyDescent="0.25">
      <c r="B64" s="73" t="s">
        <v>156</v>
      </c>
      <c r="C64" s="74">
        <v>5</v>
      </c>
      <c r="D64" s="74">
        <v>10</v>
      </c>
      <c r="E64" s="74">
        <f t="shared" si="0"/>
        <v>15</v>
      </c>
      <c r="F64" s="74">
        <v>15</v>
      </c>
      <c r="G64" s="74">
        <v>0</v>
      </c>
      <c r="H64" s="74">
        <v>0</v>
      </c>
      <c r="I64" s="74">
        <v>0</v>
      </c>
      <c r="J64" s="74">
        <f t="shared" si="1"/>
        <v>15</v>
      </c>
      <c r="K64" s="74">
        <v>15</v>
      </c>
      <c r="L64" s="74">
        <v>0</v>
      </c>
      <c r="M64" s="74">
        <v>0</v>
      </c>
      <c r="N64" s="74">
        <v>0</v>
      </c>
      <c r="O64" s="74">
        <f t="shared" si="2"/>
        <v>15</v>
      </c>
      <c r="P64" s="75" t="s">
        <v>121</v>
      </c>
      <c r="Q64" s="75" t="s">
        <v>232</v>
      </c>
      <c r="R64" s="75" t="s">
        <v>239</v>
      </c>
      <c r="S64" s="75" t="s">
        <v>239</v>
      </c>
    </row>
    <row r="65" spans="2:19" ht="17.45" customHeight="1" x14ac:dyDescent="0.25">
      <c r="B65" s="73" t="s">
        <v>158</v>
      </c>
      <c r="C65" s="74">
        <v>9</v>
      </c>
      <c r="D65" s="74">
        <v>19</v>
      </c>
      <c r="E65" s="74">
        <f t="shared" si="0"/>
        <v>28</v>
      </c>
      <c r="F65" s="74">
        <v>0</v>
      </c>
      <c r="G65" s="74">
        <v>5</v>
      </c>
      <c r="H65" s="74">
        <v>23</v>
      </c>
      <c r="I65" s="74">
        <v>0</v>
      </c>
      <c r="J65" s="74">
        <f t="shared" si="1"/>
        <v>28</v>
      </c>
      <c r="K65" s="74">
        <v>26</v>
      </c>
      <c r="L65" s="74">
        <v>0</v>
      </c>
      <c r="M65" s="74">
        <v>0</v>
      </c>
      <c r="N65" s="74">
        <v>2</v>
      </c>
      <c r="O65" s="74">
        <f t="shared" si="2"/>
        <v>28</v>
      </c>
      <c r="P65" s="75" t="s">
        <v>121</v>
      </c>
      <c r="Q65" s="75" t="s">
        <v>121</v>
      </c>
      <c r="R65" s="75" t="s">
        <v>240</v>
      </c>
      <c r="S65" s="75" t="s">
        <v>240</v>
      </c>
    </row>
    <row r="66" spans="2:19" ht="17.45" customHeight="1" x14ac:dyDescent="0.25">
      <c r="B66" s="73" t="s">
        <v>139</v>
      </c>
      <c r="C66" s="74">
        <v>27</v>
      </c>
      <c r="D66" s="74">
        <v>3</v>
      </c>
      <c r="E66" s="74">
        <f t="shared" si="0"/>
        <v>30</v>
      </c>
      <c r="F66" s="74">
        <v>0</v>
      </c>
      <c r="G66" s="74">
        <v>9</v>
      </c>
      <c r="H66" s="74">
        <v>21</v>
      </c>
      <c r="I66" s="74">
        <v>0</v>
      </c>
      <c r="J66" s="74">
        <f t="shared" si="1"/>
        <v>30</v>
      </c>
      <c r="K66" s="74">
        <v>15</v>
      </c>
      <c r="L66" s="74">
        <v>0</v>
      </c>
      <c r="M66" s="74">
        <v>0</v>
      </c>
      <c r="N66" s="74">
        <v>15</v>
      </c>
      <c r="O66" s="74">
        <f t="shared" si="2"/>
        <v>30</v>
      </c>
      <c r="P66" s="75" t="s">
        <v>121</v>
      </c>
      <c r="Q66" s="75" t="s">
        <v>121</v>
      </c>
      <c r="R66" s="75" t="s">
        <v>233</v>
      </c>
      <c r="S66" s="75" t="s">
        <v>233</v>
      </c>
    </row>
    <row r="67" spans="2:19" ht="17.45" customHeight="1" x14ac:dyDescent="0.25">
      <c r="B67" s="73"/>
      <c r="C67" s="74"/>
      <c r="D67" s="74"/>
      <c r="E67" s="74">
        <f t="shared" si="0"/>
        <v>0</v>
      </c>
      <c r="F67" s="74"/>
      <c r="G67" s="74"/>
      <c r="H67" s="74"/>
      <c r="I67" s="74"/>
      <c r="J67" s="74">
        <f t="shared" si="1"/>
        <v>0</v>
      </c>
      <c r="K67" s="74"/>
      <c r="L67" s="74"/>
      <c r="M67" s="74"/>
      <c r="N67" s="74"/>
      <c r="O67" s="74">
        <f t="shared" si="2"/>
        <v>0</v>
      </c>
      <c r="P67" s="75"/>
      <c r="Q67" s="75"/>
      <c r="R67" s="75"/>
      <c r="S67" s="75"/>
    </row>
    <row r="68" spans="2:19" ht="17.45" customHeight="1" x14ac:dyDescent="0.25">
      <c r="B68" s="73"/>
      <c r="C68" s="74"/>
      <c r="D68" s="74"/>
      <c r="E68" s="74">
        <f t="shared" si="0"/>
        <v>0</v>
      </c>
      <c r="F68" s="74"/>
      <c r="G68" s="74"/>
      <c r="H68" s="74"/>
      <c r="I68" s="74"/>
      <c r="J68" s="74">
        <f t="shared" si="1"/>
        <v>0</v>
      </c>
      <c r="K68" s="74"/>
      <c r="L68" s="74"/>
      <c r="M68" s="74"/>
      <c r="N68" s="74"/>
      <c r="O68" s="74">
        <f t="shared" si="2"/>
        <v>0</v>
      </c>
      <c r="P68" s="75"/>
      <c r="Q68" s="75"/>
      <c r="R68" s="75"/>
      <c r="S68" s="75"/>
    </row>
    <row r="69" spans="2:19" ht="17.45" customHeight="1" x14ac:dyDescent="0.25">
      <c r="B69" s="73"/>
      <c r="C69" s="74"/>
      <c r="D69" s="74"/>
      <c r="E69" s="74">
        <f t="shared" ref="E69:E99" si="3">SUM(C69:D69)</f>
        <v>0</v>
      </c>
      <c r="F69" s="74"/>
      <c r="G69" s="74"/>
      <c r="H69" s="74"/>
      <c r="I69" s="74"/>
      <c r="J69" s="74">
        <f t="shared" ref="J69:J99" si="4">SUM(F69:I69)</f>
        <v>0</v>
      </c>
      <c r="K69" s="74"/>
      <c r="L69" s="74"/>
      <c r="M69" s="74"/>
      <c r="N69" s="74"/>
      <c r="O69" s="74">
        <f t="shared" ref="O69:O99" si="5">SUM(K69:N69)</f>
        <v>0</v>
      </c>
      <c r="P69" s="75"/>
      <c r="Q69" s="75"/>
      <c r="R69" s="75"/>
      <c r="S69" s="75"/>
    </row>
    <row r="70" spans="2:19" ht="17.45" customHeight="1" x14ac:dyDescent="0.25">
      <c r="B70" s="73"/>
      <c r="C70" s="74"/>
      <c r="D70" s="74"/>
      <c r="E70" s="74">
        <f t="shared" si="3"/>
        <v>0</v>
      </c>
      <c r="F70" s="74"/>
      <c r="G70" s="74"/>
      <c r="H70" s="74"/>
      <c r="I70" s="74"/>
      <c r="J70" s="74">
        <f t="shared" si="4"/>
        <v>0</v>
      </c>
      <c r="K70" s="74"/>
      <c r="L70" s="74"/>
      <c r="M70" s="74"/>
      <c r="N70" s="74"/>
      <c r="O70" s="74">
        <f t="shared" si="5"/>
        <v>0</v>
      </c>
      <c r="P70" s="75"/>
      <c r="Q70" s="75"/>
      <c r="R70" s="75"/>
      <c r="S70" s="75"/>
    </row>
    <row r="71" spans="2:19" ht="17.45" customHeight="1" x14ac:dyDescent="0.25">
      <c r="B71" s="73"/>
      <c r="C71" s="74"/>
      <c r="D71" s="74"/>
      <c r="E71" s="74">
        <f t="shared" si="3"/>
        <v>0</v>
      </c>
      <c r="F71" s="74"/>
      <c r="G71" s="74"/>
      <c r="H71" s="74"/>
      <c r="I71" s="74"/>
      <c r="J71" s="74">
        <f t="shared" si="4"/>
        <v>0</v>
      </c>
      <c r="K71" s="74"/>
      <c r="L71" s="74"/>
      <c r="M71" s="74"/>
      <c r="N71" s="74"/>
      <c r="O71" s="74">
        <f t="shared" si="5"/>
        <v>0</v>
      </c>
      <c r="P71" s="75"/>
      <c r="Q71" s="75"/>
      <c r="R71" s="75"/>
      <c r="S71" s="75"/>
    </row>
    <row r="72" spans="2:19" ht="17.45" customHeight="1" x14ac:dyDescent="0.25">
      <c r="B72" s="73"/>
      <c r="C72" s="74"/>
      <c r="D72" s="74"/>
      <c r="E72" s="74">
        <f t="shared" si="3"/>
        <v>0</v>
      </c>
      <c r="F72" s="74"/>
      <c r="G72" s="74"/>
      <c r="H72" s="74"/>
      <c r="I72" s="74"/>
      <c r="J72" s="74">
        <f t="shared" si="4"/>
        <v>0</v>
      </c>
      <c r="K72" s="74"/>
      <c r="L72" s="74"/>
      <c r="M72" s="74"/>
      <c r="N72" s="74"/>
      <c r="O72" s="74">
        <f t="shared" si="5"/>
        <v>0</v>
      </c>
      <c r="P72" s="75"/>
      <c r="Q72" s="75"/>
      <c r="R72" s="75"/>
      <c r="S72" s="75"/>
    </row>
    <row r="73" spans="2:19" ht="17.45" customHeight="1" x14ac:dyDescent="0.25">
      <c r="B73" s="73"/>
      <c r="C73" s="74"/>
      <c r="D73" s="74"/>
      <c r="E73" s="74">
        <f t="shared" si="3"/>
        <v>0</v>
      </c>
      <c r="F73" s="74"/>
      <c r="G73" s="74"/>
      <c r="H73" s="74"/>
      <c r="I73" s="74"/>
      <c r="J73" s="74">
        <f t="shared" si="4"/>
        <v>0</v>
      </c>
      <c r="K73" s="74"/>
      <c r="L73" s="74"/>
      <c r="M73" s="74"/>
      <c r="N73" s="74"/>
      <c r="O73" s="74">
        <f t="shared" si="5"/>
        <v>0</v>
      </c>
      <c r="P73" s="75"/>
      <c r="Q73" s="75"/>
      <c r="R73" s="75"/>
      <c r="S73" s="75"/>
    </row>
    <row r="74" spans="2:19" ht="17.45" customHeight="1" x14ac:dyDescent="0.25">
      <c r="B74" s="73"/>
      <c r="C74" s="74"/>
      <c r="D74" s="74"/>
      <c r="E74" s="74">
        <f t="shared" si="3"/>
        <v>0</v>
      </c>
      <c r="F74" s="74"/>
      <c r="G74" s="74"/>
      <c r="H74" s="74"/>
      <c r="I74" s="74"/>
      <c r="J74" s="74">
        <f t="shared" si="4"/>
        <v>0</v>
      </c>
      <c r="K74" s="74"/>
      <c r="L74" s="74"/>
      <c r="M74" s="74"/>
      <c r="N74" s="74"/>
      <c r="O74" s="74">
        <f t="shared" si="5"/>
        <v>0</v>
      </c>
      <c r="P74" s="75"/>
      <c r="Q74" s="75"/>
      <c r="R74" s="75"/>
      <c r="S74" s="75"/>
    </row>
    <row r="75" spans="2:19" ht="17.45" customHeight="1" x14ac:dyDescent="0.25">
      <c r="B75" s="73"/>
      <c r="C75" s="74"/>
      <c r="D75" s="74"/>
      <c r="E75" s="74">
        <f t="shared" si="3"/>
        <v>0</v>
      </c>
      <c r="F75" s="74"/>
      <c r="G75" s="74"/>
      <c r="H75" s="74"/>
      <c r="I75" s="74"/>
      <c r="J75" s="74">
        <f t="shared" si="4"/>
        <v>0</v>
      </c>
      <c r="K75" s="74"/>
      <c r="L75" s="74"/>
      <c r="M75" s="74"/>
      <c r="N75" s="74"/>
      <c r="O75" s="74">
        <f t="shared" si="5"/>
        <v>0</v>
      </c>
      <c r="P75" s="75"/>
      <c r="Q75" s="75"/>
      <c r="R75" s="75"/>
      <c r="S75" s="75"/>
    </row>
    <row r="76" spans="2:19" ht="17.45" customHeight="1" x14ac:dyDescent="0.25">
      <c r="B76" s="76"/>
      <c r="C76" s="77"/>
      <c r="D76" s="77"/>
      <c r="E76" s="74">
        <f t="shared" si="3"/>
        <v>0</v>
      </c>
      <c r="F76" s="77"/>
      <c r="G76" s="77"/>
      <c r="H76" s="77"/>
      <c r="I76" s="77"/>
      <c r="J76" s="74">
        <f t="shared" si="4"/>
        <v>0</v>
      </c>
      <c r="K76" s="77"/>
      <c r="L76" s="77"/>
      <c r="M76" s="77"/>
      <c r="N76" s="77"/>
      <c r="O76" s="74">
        <f t="shared" si="5"/>
        <v>0</v>
      </c>
      <c r="P76" s="78"/>
      <c r="Q76" s="78"/>
      <c r="R76" s="78"/>
      <c r="S76" s="78"/>
    </row>
    <row r="77" spans="2:19" ht="17.45" customHeight="1" x14ac:dyDescent="0.25">
      <c r="B77" s="76"/>
      <c r="C77" s="77"/>
      <c r="D77" s="77"/>
      <c r="E77" s="74">
        <f t="shared" si="3"/>
        <v>0</v>
      </c>
      <c r="F77" s="77"/>
      <c r="G77" s="77"/>
      <c r="H77" s="77"/>
      <c r="I77" s="77"/>
      <c r="J77" s="74">
        <f t="shared" si="4"/>
        <v>0</v>
      </c>
      <c r="K77" s="77"/>
      <c r="L77" s="77"/>
      <c r="M77" s="77"/>
      <c r="N77" s="77"/>
      <c r="O77" s="74">
        <f t="shared" si="5"/>
        <v>0</v>
      </c>
      <c r="P77" s="78"/>
      <c r="Q77" s="78"/>
      <c r="R77" s="78"/>
      <c r="S77" s="78"/>
    </row>
    <row r="78" spans="2:19" ht="17.45" customHeight="1" x14ac:dyDescent="0.25">
      <c r="B78" s="76"/>
      <c r="C78" s="77"/>
      <c r="D78" s="77"/>
      <c r="E78" s="74">
        <f t="shared" si="3"/>
        <v>0</v>
      </c>
      <c r="F78" s="77"/>
      <c r="G78" s="77"/>
      <c r="H78" s="77"/>
      <c r="I78" s="77"/>
      <c r="J78" s="74">
        <f t="shared" si="4"/>
        <v>0</v>
      </c>
      <c r="K78" s="77"/>
      <c r="L78" s="77"/>
      <c r="M78" s="77"/>
      <c r="N78" s="77"/>
      <c r="O78" s="74">
        <f t="shared" si="5"/>
        <v>0</v>
      </c>
      <c r="P78" s="78"/>
      <c r="Q78" s="78"/>
      <c r="R78" s="78"/>
      <c r="S78" s="78"/>
    </row>
    <row r="79" spans="2:19" ht="17.45" customHeight="1" x14ac:dyDescent="0.25">
      <c r="B79" s="76"/>
      <c r="C79" s="77"/>
      <c r="D79" s="77"/>
      <c r="E79" s="74">
        <f t="shared" si="3"/>
        <v>0</v>
      </c>
      <c r="F79" s="77"/>
      <c r="G79" s="77"/>
      <c r="H79" s="77"/>
      <c r="I79" s="77"/>
      <c r="J79" s="74">
        <f t="shared" si="4"/>
        <v>0</v>
      </c>
      <c r="K79" s="77"/>
      <c r="L79" s="77"/>
      <c r="M79" s="77"/>
      <c r="N79" s="77"/>
      <c r="O79" s="74">
        <f t="shared" si="5"/>
        <v>0</v>
      </c>
      <c r="P79" s="78"/>
      <c r="Q79" s="78"/>
      <c r="R79" s="78"/>
      <c r="S79" s="78"/>
    </row>
    <row r="80" spans="2:19" ht="17.45" customHeight="1" x14ac:dyDescent="0.25">
      <c r="B80" s="76"/>
      <c r="C80" s="77"/>
      <c r="D80" s="77"/>
      <c r="E80" s="74">
        <f t="shared" si="3"/>
        <v>0</v>
      </c>
      <c r="F80" s="77"/>
      <c r="G80" s="77"/>
      <c r="H80" s="77"/>
      <c r="I80" s="77"/>
      <c r="J80" s="74">
        <f t="shared" si="4"/>
        <v>0</v>
      </c>
      <c r="K80" s="77"/>
      <c r="L80" s="77"/>
      <c r="M80" s="77"/>
      <c r="N80" s="77"/>
      <c r="O80" s="74">
        <f t="shared" si="5"/>
        <v>0</v>
      </c>
      <c r="P80" s="78"/>
      <c r="Q80" s="78"/>
      <c r="R80" s="78"/>
      <c r="S80" s="78"/>
    </row>
    <row r="81" spans="2:19" ht="17.45" customHeight="1" x14ac:dyDescent="0.25">
      <c r="B81" s="76"/>
      <c r="C81" s="77"/>
      <c r="D81" s="77"/>
      <c r="E81" s="74">
        <f t="shared" si="3"/>
        <v>0</v>
      </c>
      <c r="F81" s="77"/>
      <c r="G81" s="77"/>
      <c r="H81" s="77"/>
      <c r="I81" s="77"/>
      <c r="J81" s="74">
        <f t="shared" si="4"/>
        <v>0</v>
      </c>
      <c r="K81" s="77"/>
      <c r="L81" s="77"/>
      <c r="M81" s="77"/>
      <c r="N81" s="77"/>
      <c r="O81" s="74">
        <f t="shared" si="5"/>
        <v>0</v>
      </c>
      <c r="P81" s="78"/>
      <c r="Q81" s="78"/>
      <c r="R81" s="78"/>
      <c r="S81" s="78"/>
    </row>
    <row r="82" spans="2:19" ht="17.45" customHeight="1" x14ac:dyDescent="0.25">
      <c r="B82" s="76"/>
      <c r="C82" s="77"/>
      <c r="D82" s="77"/>
      <c r="E82" s="74">
        <f t="shared" si="3"/>
        <v>0</v>
      </c>
      <c r="F82" s="77"/>
      <c r="G82" s="77"/>
      <c r="H82" s="77"/>
      <c r="I82" s="77"/>
      <c r="J82" s="74">
        <f t="shared" si="4"/>
        <v>0</v>
      </c>
      <c r="K82" s="77"/>
      <c r="L82" s="77"/>
      <c r="M82" s="77"/>
      <c r="N82" s="77"/>
      <c r="O82" s="74">
        <f t="shared" si="5"/>
        <v>0</v>
      </c>
      <c r="P82" s="78"/>
      <c r="Q82" s="78"/>
      <c r="R82" s="78"/>
      <c r="S82" s="78"/>
    </row>
    <row r="83" spans="2:19" ht="17.45" customHeight="1" x14ac:dyDescent="0.25">
      <c r="B83" s="76"/>
      <c r="C83" s="77"/>
      <c r="D83" s="77"/>
      <c r="E83" s="74">
        <f t="shared" si="3"/>
        <v>0</v>
      </c>
      <c r="F83" s="77"/>
      <c r="G83" s="77"/>
      <c r="H83" s="77"/>
      <c r="I83" s="77"/>
      <c r="J83" s="74">
        <f t="shared" si="4"/>
        <v>0</v>
      </c>
      <c r="K83" s="77"/>
      <c r="L83" s="77"/>
      <c r="M83" s="77"/>
      <c r="N83" s="77"/>
      <c r="O83" s="74">
        <f t="shared" si="5"/>
        <v>0</v>
      </c>
      <c r="P83" s="78"/>
      <c r="Q83" s="78"/>
      <c r="R83" s="78"/>
      <c r="S83" s="78"/>
    </row>
    <row r="84" spans="2:19" ht="17.45" customHeight="1" x14ac:dyDescent="0.25">
      <c r="B84" s="76"/>
      <c r="C84" s="77"/>
      <c r="D84" s="77"/>
      <c r="E84" s="74">
        <f t="shared" si="3"/>
        <v>0</v>
      </c>
      <c r="F84" s="77"/>
      <c r="G84" s="77"/>
      <c r="H84" s="77"/>
      <c r="I84" s="77"/>
      <c r="J84" s="74">
        <f t="shared" si="4"/>
        <v>0</v>
      </c>
      <c r="K84" s="77"/>
      <c r="L84" s="77"/>
      <c r="M84" s="77"/>
      <c r="N84" s="77"/>
      <c r="O84" s="74">
        <f t="shared" si="5"/>
        <v>0</v>
      </c>
      <c r="P84" s="78"/>
      <c r="Q84" s="78"/>
      <c r="R84" s="78"/>
      <c r="S84" s="78"/>
    </row>
    <row r="85" spans="2:19" ht="17.45" customHeight="1" x14ac:dyDescent="0.25">
      <c r="B85" s="76"/>
      <c r="C85" s="77"/>
      <c r="D85" s="77"/>
      <c r="E85" s="74">
        <f t="shared" si="3"/>
        <v>0</v>
      </c>
      <c r="F85" s="77"/>
      <c r="G85" s="77"/>
      <c r="H85" s="77"/>
      <c r="I85" s="77"/>
      <c r="J85" s="74">
        <f t="shared" si="4"/>
        <v>0</v>
      </c>
      <c r="K85" s="77"/>
      <c r="L85" s="77"/>
      <c r="M85" s="77"/>
      <c r="N85" s="77"/>
      <c r="O85" s="74">
        <f t="shared" si="5"/>
        <v>0</v>
      </c>
      <c r="P85" s="78"/>
      <c r="Q85" s="78"/>
      <c r="R85" s="78"/>
      <c r="S85" s="78"/>
    </row>
    <row r="86" spans="2:19" ht="17.45" customHeight="1" x14ac:dyDescent="0.25">
      <c r="B86" s="76"/>
      <c r="C86" s="77"/>
      <c r="D86" s="77"/>
      <c r="E86" s="74">
        <f t="shared" si="3"/>
        <v>0</v>
      </c>
      <c r="F86" s="77"/>
      <c r="G86" s="77"/>
      <c r="H86" s="77"/>
      <c r="I86" s="77"/>
      <c r="J86" s="74">
        <f t="shared" si="4"/>
        <v>0</v>
      </c>
      <c r="K86" s="77"/>
      <c r="L86" s="77"/>
      <c r="M86" s="77"/>
      <c r="N86" s="77"/>
      <c r="O86" s="74">
        <f t="shared" si="5"/>
        <v>0</v>
      </c>
      <c r="P86" s="78"/>
      <c r="Q86" s="78"/>
      <c r="R86" s="78"/>
      <c r="S86" s="78"/>
    </row>
    <row r="87" spans="2:19" ht="17.45" customHeight="1" x14ac:dyDescent="0.25">
      <c r="B87" s="76"/>
      <c r="C87" s="77"/>
      <c r="D87" s="77"/>
      <c r="E87" s="74">
        <f t="shared" si="3"/>
        <v>0</v>
      </c>
      <c r="F87" s="77"/>
      <c r="G87" s="77"/>
      <c r="H87" s="77"/>
      <c r="I87" s="77"/>
      <c r="J87" s="74">
        <f t="shared" si="4"/>
        <v>0</v>
      </c>
      <c r="K87" s="77"/>
      <c r="L87" s="77"/>
      <c r="M87" s="77"/>
      <c r="N87" s="77"/>
      <c r="O87" s="74">
        <f t="shared" si="5"/>
        <v>0</v>
      </c>
      <c r="P87" s="78"/>
      <c r="Q87" s="78"/>
      <c r="R87" s="78"/>
      <c r="S87" s="78"/>
    </row>
    <row r="88" spans="2:19" ht="17.45" customHeight="1" x14ac:dyDescent="0.25">
      <c r="B88" s="76"/>
      <c r="C88" s="77"/>
      <c r="D88" s="77"/>
      <c r="E88" s="74">
        <f t="shared" si="3"/>
        <v>0</v>
      </c>
      <c r="F88" s="77"/>
      <c r="G88" s="77"/>
      <c r="H88" s="77"/>
      <c r="I88" s="77"/>
      <c r="J88" s="74">
        <f t="shared" si="4"/>
        <v>0</v>
      </c>
      <c r="K88" s="77"/>
      <c r="L88" s="77"/>
      <c r="M88" s="77"/>
      <c r="N88" s="77"/>
      <c r="O88" s="74">
        <f t="shared" si="5"/>
        <v>0</v>
      </c>
      <c r="P88" s="78"/>
      <c r="Q88" s="78"/>
      <c r="R88" s="78"/>
      <c r="S88" s="78"/>
    </row>
    <row r="89" spans="2:19" ht="17.45" customHeight="1" x14ac:dyDescent="0.25">
      <c r="B89" s="76"/>
      <c r="C89" s="77"/>
      <c r="D89" s="77"/>
      <c r="E89" s="74">
        <f t="shared" si="3"/>
        <v>0</v>
      </c>
      <c r="F89" s="77"/>
      <c r="G89" s="77"/>
      <c r="H89" s="77"/>
      <c r="I89" s="77"/>
      <c r="J89" s="74">
        <f t="shared" si="4"/>
        <v>0</v>
      </c>
      <c r="K89" s="77"/>
      <c r="L89" s="77"/>
      <c r="M89" s="77"/>
      <c r="N89" s="77"/>
      <c r="O89" s="74">
        <f t="shared" si="5"/>
        <v>0</v>
      </c>
      <c r="P89" s="78"/>
      <c r="Q89" s="78"/>
      <c r="R89" s="78"/>
      <c r="S89" s="78"/>
    </row>
    <row r="90" spans="2:19" ht="17.45" customHeight="1" x14ac:dyDescent="0.25">
      <c r="B90" s="76"/>
      <c r="C90" s="77"/>
      <c r="D90" s="77"/>
      <c r="E90" s="74">
        <f t="shared" si="3"/>
        <v>0</v>
      </c>
      <c r="F90" s="77"/>
      <c r="G90" s="77"/>
      <c r="H90" s="77"/>
      <c r="I90" s="77"/>
      <c r="J90" s="74">
        <f t="shared" si="4"/>
        <v>0</v>
      </c>
      <c r="K90" s="77"/>
      <c r="L90" s="77"/>
      <c r="M90" s="77"/>
      <c r="N90" s="77"/>
      <c r="O90" s="74">
        <f t="shared" si="5"/>
        <v>0</v>
      </c>
      <c r="P90" s="78"/>
      <c r="Q90" s="78"/>
      <c r="R90" s="78"/>
      <c r="S90" s="78"/>
    </row>
    <row r="91" spans="2:19" ht="17.45" customHeight="1" x14ac:dyDescent="0.25">
      <c r="B91" s="76"/>
      <c r="C91" s="77"/>
      <c r="D91" s="77"/>
      <c r="E91" s="74">
        <f t="shared" si="3"/>
        <v>0</v>
      </c>
      <c r="F91" s="77"/>
      <c r="G91" s="77"/>
      <c r="H91" s="77"/>
      <c r="I91" s="77"/>
      <c r="J91" s="74">
        <f t="shared" si="4"/>
        <v>0</v>
      </c>
      <c r="K91" s="77"/>
      <c r="L91" s="77"/>
      <c r="M91" s="77"/>
      <c r="N91" s="77"/>
      <c r="O91" s="74">
        <f t="shared" si="5"/>
        <v>0</v>
      </c>
      <c r="P91" s="78"/>
      <c r="Q91" s="78"/>
      <c r="R91" s="78"/>
      <c r="S91" s="78"/>
    </row>
    <row r="92" spans="2:19" ht="17.45" customHeight="1" x14ac:dyDescent="0.25">
      <c r="B92" s="76"/>
      <c r="C92" s="77"/>
      <c r="D92" s="77"/>
      <c r="E92" s="74">
        <f t="shared" si="3"/>
        <v>0</v>
      </c>
      <c r="F92" s="77"/>
      <c r="G92" s="77"/>
      <c r="H92" s="77"/>
      <c r="I92" s="77"/>
      <c r="J92" s="74">
        <f t="shared" si="4"/>
        <v>0</v>
      </c>
      <c r="K92" s="77"/>
      <c r="L92" s="77"/>
      <c r="M92" s="77"/>
      <c r="N92" s="77"/>
      <c r="O92" s="74">
        <f t="shared" si="5"/>
        <v>0</v>
      </c>
      <c r="P92" s="78"/>
      <c r="Q92" s="78"/>
      <c r="R92" s="78"/>
      <c r="S92" s="78"/>
    </row>
    <row r="93" spans="2:19" ht="17.45" customHeight="1" x14ac:dyDescent="0.25">
      <c r="B93" s="76"/>
      <c r="C93" s="77"/>
      <c r="D93" s="77"/>
      <c r="E93" s="74">
        <f t="shared" si="3"/>
        <v>0</v>
      </c>
      <c r="F93" s="77"/>
      <c r="G93" s="77"/>
      <c r="H93" s="77"/>
      <c r="I93" s="77"/>
      <c r="J93" s="74">
        <f t="shared" si="4"/>
        <v>0</v>
      </c>
      <c r="K93" s="77"/>
      <c r="L93" s="77"/>
      <c r="M93" s="77"/>
      <c r="N93" s="77"/>
      <c r="O93" s="74">
        <f t="shared" si="5"/>
        <v>0</v>
      </c>
      <c r="P93" s="78"/>
      <c r="Q93" s="78"/>
      <c r="R93" s="78"/>
      <c r="S93" s="78"/>
    </row>
    <row r="94" spans="2:19" ht="17.45" customHeight="1" x14ac:dyDescent="0.25">
      <c r="B94" s="76"/>
      <c r="C94" s="77"/>
      <c r="D94" s="77"/>
      <c r="E94" s="74">
        <f t="shared" si="3"/>
        <v>0</v>
      </c>
      <c r="F94" s="77"/>
      <c r="G94" s="77"/>
      <c r="H94" s="77"/>
      <c r="I94" s="77"/>
      <c r="J94" s="74">
        <f t="shared" si="4"/>
        <v>0</v>
      </c>
      <c r="K94" s="77"/>
      <c r="L94" s="77"/>
      <c r="M94" s="77"/>
      <c r="N94" s="77"/>
      <c r="O94" s="74">
        <f t="shared" si="5"/>
        <v>0</v>
      </c>
      <c r="P94" s="78"/>
      <c r="Q94" s="78"/>
      <c r="R94" s="78"/>
      <c r="S94" s="78"/>
    </row>
    <row r="95" spans="2:19" ht="17.45" customHeight="1" x14ac:dyDescent="0.25">
      <c r="B95" s="76"/>
      <c r="C95" s="77"/>
      <c r="D95" s="77"/>
      <c r="E95" s="74">
        <f t="shared" si="3"/>
        <v>0</v>
      </c>
      <c r="F95" s="77"/>
      <c r="G95" s="77"/>
      <c r="H95" s="77"/>
      <c r="I95" s="77"/>
      <c r="J95" s="74">
        <f t="shared" si="4"/>
        <v>0</v>
      </c>
      <c r="K95" s="77"/>
      <c r="L95" s="77"/>
      <c r="M95" s="77"/>
      <c r="N95" s="77"/>
      <c r="O95" s="74">
        <f t="shared" si="5"/>
        <v>0</v>
      </c>
      <c r="P95" s="78"/>
      <c r="Q95" s="78"/>
      <c r="R95" s="78"/>
      <c r="S95" s="78"/>
    </row>
    <row r="96" spans="2:19" ht="17.45" customHeight="1" x14ac:dyDescent="0.25">
      <c r="B96" s="76"/>
      <c r="C96" s="77"/>
      <c r="D96" s="77"/>
      <c r="E96" s="74">
        <f t="shared" si="3"/>
        <v>0</v>
      </c>
      <c r="F96" s="77"/>
      <c r="G96" s="77"/>
      <c r="H96" s="77"/>
      <c r="I96" s="77"/>
      <c r="J96" s="74">
        <f t="shared" si="4"/>
        <v>0</v>
      </c>
      <c r="K96" s="77"/>
      <c r="L96" s="77"/>
      <c r="M96" s="77"/>
      <c r="N96" s="77"/>
      <c r="O96" s="74">
        <f t="shared" si="5"/>
        <v>0</v>
      </c>
      <c r="P96" s="78"/>
      <c r="Q96" s="78"/>
      <c r="R96" s="78"/>
      <c r="S96" s="78"/>
    </row>
    <row r="97" spans="2:19" ht="17.45" customHeight="1" x14ac:dyDescent="0.25">
      <c r="B97" s="76"/>
      <c r="C97" s="77"/>
      <c r="D97" s="77"/>
      <c r="E97" s="74">
        <f t="shared" si="3"/>
        <v>0</v>
      </c>
      <c r="F97" s="77"/>
      <c r="G97" s="77"/>
      <c r="H97" s="77"/>
      <c r="I97" s="77"/>
      <c r="J97" s="74">
        <f t="shared" si="4"/>
        <v>0</v>
      </c>
      <c r="K97" s="77"/>
      <c r="L97" s="77"/>
      <c r="M97" s="77"/>
      <c r="N97" s="77"/>
      <c r="O97" s="74">
        <f t="shared" si="5"/>
        <v>0</v>
      </c>
      <c r="P97" s="78"/>
      <c r="Q97" s="78"/>
      <c r="R97" s="78"/>
      <c r="S97" s="78"/>
    </row>
    <row r="98" spans="2:19" ht="17.45" customHeight="1" x14ac:dyDescent="0.25">
      <c r="B98" s="76"/>
      <c r="C98" s="77"/>
      <c r="D98" s="77"/>
      <c r="E98" s="74">
        <f t="shared" si="3"/>
        <v>0</v>
      </c>
      <c r="F98" s="77"/>
      <c r="G98" s="77"/>
      <c r="H98" s="77"/>
      <c r="I98" s="77"/>
      <c r="J98" s="74">
        <f t="shared" si="4"/>
        <v>0</v>
      </c>
      <c r="K98" s="77"/>
      <c r="L98" s="77"/>
      <c r="M98" s="77"/>
      <c r="N98" s="77"/>
      <c r="O98" s="74">
        <f t="shared" si="5"/>
        <v>0</v>
      </c>
      <c r="P98" s="78"/>
      <c r="Q98" s="78"/>
      <c r="R98" s="78"/>
      <c r="S98" s="78"/>
    </row>
    <row r="99" spans="2:19" ht="17.45" customHeight="1" x14ac:dyDescent="0.25">
      <c r="B99" s="76"/>
      <c r="C99" s="77"/>
      <c r="D99" s="77"/>
      <c r="E99" s="74">
        <f t="shared" si="3"/>
        <v>0</v>
      </c>
      <c r="F99" s="77"/>
      <c r="G99" s="77"/>
      <c r="H99" s="77"/>
      <c r="I99" s="77"/>
      <c r="J99" s="74">
        <f t="shared" si="4"/>
        <v>0</v>
      </c>
      <c r="K99" s="77"/>
      <c r="L99" s="77"/>
      <c r="M99" s="77"/>
      <c r="N99" s="77"/>
      <c r="O99" s="74">
        <f t="shared" si="5"/>
        <v>0</v>
      </c>
      <c r="P99" s="78"/>
      <c r="Q99" s="78"/>
      <c r="R99" s="78"/>
      <c r="S99" s="78"/>
    </row>
    <row r="100" spans="2:19" ht="17.45" customHeight="1" x14ac:dyDescent="0.25">
      <c r="B100" s="76"/>
      <c r="C100" s="77"/>
      <c r="D100" s="77"/>
      <c r="E100" s="77">
        <f t="shared" ref="E100:O100" si="6">SUM(E5:E99)</f>
        <v>4226</v>
      </c>
      <c r="F100" s="77"/>
      <c r="G100" s="77"/>
      <c r="H100" s="77"/>
      <c r="I100" s="77"/>
      <c r="J100" s="77">
        <f t="shared" si="6"/>
        <v>4226</v>
      </c>
      <c r="K100" s="77"/>
      <c r="L100" s="77"/>
      <c r="M100" s="77"/>
      <c r="N100" s="77"/>
      <c r="O100" s="77">
        <f t="shared" si="6"/>
        <v>4226</v>
      </c>
      <c r="P100" s="78"/>
      <c r="Q100" s="78"/>
      <c r="R100" s="78"/>
      <c r="S100" s="78"/>
    </row>
  </sheetData>
  <pageMargins left="0.33" right="0.28000000000000003" top="0.74803149606299213" bottom="0.74803149606299213" header="0.31496062992125984" footer="0.31496062992125984"/>
  <pageSetup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8628F-57FB-4678-943A-AFF732E04C25}">
  <dimension ref="A1:S51"/>
  <sheetViews>
    <sheetView topLeftCell="B3" workbookViewId="0">
      <selection activeCell="B8" sqref="B8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5.42578125" customWidth="1"/>
    <col min="18" max="18" width="22.7109375" customWidth="1"/>
    <col min="19" max="19" width="18.5703125" customWidth="1"/>
  </cols>
  <sheetData>
    <row r="1" spans="1:19" ht="19.5" customHeight="1" x14ac:dyDescent="0.35">
      <c r="A1" s="4"/>
      <c r="B1" s="7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 x14ac:dyDescent="0.35">
      <c r="A2" s="4"/>
      <c r="B2" s="7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 x14ac:dyDescent="0.4">
      <c r="B3" s="7" t="s">
        <v>16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14" customFormat="1" ht="48" thickBot="1" x14ac:dyDescent="0.3">
      <c r="A4" s="9" t="s">
        <v>7</v>
      </c>
      <c r="B4" s="10" t="s">
        <v>17</v>
      </c>
      <c r="C4" s="9" t="s">
        <v>10</v>
      </c>
      <c r="D4" s="9" t="s">
        <v>9</v>
      </c>
      <c r="E4" s="11" t="s">
        <v>8</v>
      </c>
      <c r="F4" s="12" t="s">
        <v>0</v>
      </c>
      <c r="G4" s="12" t="s">
        <v>18</v>
      </c>
      <c r="H4" s="12" t="s">
        <v>5</v>
      </c>
      <c r="I4" s="12" t="s">
        <v>1</v>
      </c>
      <c r="J4" s="13" t="s">
        <v>8</v>
      </c>
      <c r="K4" s="9" t="s">
        <v>2</v>
      </c>
      <c r="L4" s="9" t="s">
        <v>3</v>
      </c>
      <c r="M4" s="9" t="s">
        <v>19</v>
      </c>
      <c r="N4" s="9" t="s">
        <v>4</v>
      </c>
      <c r="O4" s="11" t="s">
        <v>8</v>
      </c>
      <c r="P4" s="12" t="s">
        <v>11</v>
      </c>
      <c r="Q4" s="12" t="s">
        <v>12</v>
      </c>
      <c r="R4" s="12" t="s">
        <v>13</v>
      </c>
      <c r="S4" s="12" t="s">
        <v>14</v>
      </c>
    </row>
    <row r="5" spans="1:19" s="24" customFormat="1" ht="81" customHeight="1" x14ac:dyDescent="0.25">
      <c r="A5" s="15"/>
      <c r="B5" s="16" t="s">
        <v>25</v>
      </c>
      <c r="C5" s="17">
        <v>100</v>
      </c>
      <c r="D5" s="18">
        <v>150</v>
      </c>
      <c r="E5" s="19">
        <v>250</v>
      </c>
      <c r="F5" s="20">
        <v>100</v>
      </c>
      <c r="G5" s="21">
        <v>150</v>
      </c>
      <c r="H5" s="21"/>
      <c r="I5" s="21"/>
      <c r="J5" s="8">
        <v>250</v>
      </c>
      <c r="K5" s="20"/>
      <c r="L5" s="21"/>
      <c r="M5" s="21"/>
      <c r="N5" s="21">
        <v>250</v>
      </c>
      <c r="O5" s="8">
        <v>250</v>
      </c>
      <c r="P5" s="20" t="s">
        <v>23</v>
      </c>
      <c r="Q5" s="21" t="s">
        <v>26</v>
      </c>
      <c r="R5" s="22" t="s">
        <v>27</v>
      </c>
      <c r="S5" s="23" t="s">
        <v>28</v>
      </c>
    </row>
    <row r="6" spans="1:19" s="24" customFormat="1" ht="84" customHeight="1" x14ac:dyDescent="0.25">
      <c r="A6" s="15"/>
      <c r="B6" s="25" t="s">
        <v>29</v>
      </c>
      <c r="C6" s="17">
        <v>125</v>
      </c>
      <c r="D6" s="18">
        <v>175</v>
      </c>
      <c r="E6" s="19">
        <v>300</v>
      </c>
      <c r="F6" s="20"/>
      <c r="G6" s="21">
        <v>35</v>
      </c>
      <c r="H6" s="21">
        <v>115</v>
      </c>
      <c r="I6" s="21">
        <v>150</v>
      </c>
      <c r="J6" s="8">
        <v>300</v>
      </c>
      <c r="K6" s="20"/>
      <c r="L6" s="21"/>
      <c r="M6" s="21"/>
      <c r="N6" s="21">
        <v>300</v>
      </c>
      <c r="O6" s="8">
        <v>300</v>
      </c>
      <c r="P6" s="20" t="s">
        <v>23</v>
      </c>
      <c r="Q6" s="21" t="s">
        <v>26</v>
      </c>
      <c r="R6" s="22" t="s">
        <v>27</v>
      </c>
      <c r="S6" s="23" t="s">
        <v>26</v>
      </c>
    </row>
    <row r="7" spans="1:19" ht="96" customHeight="1" x14ac:dyDescent="0.25">
      <c r="A7" s="26"/>
      <c r="B7" s="27" t="s">
        <v>30</v>
      </c>
      <c r="C7" s="28">
        <v>38</v>
      </c>
      <c r="D7" s="8">
        <v>62</v>
      </c>
      <c r="E7" s="8">
        <v>100</v>
      </c>
      <c r="F7" s="29"/>
      <c r="G7" s="8">
        <v>38</v>
      </c>
      <c r="H7" s="8">
        <v>52</v>
      </c>
      <c r="I7" s="8">
        <v>10</v>
      </c>
      <c r="J7" s="8">
        <v>100</v>
      </c>
      <c r="K7" s="29"/>
      <c r="L7" s="1"/>
      <c r="M7" s="1"/>
      <c r="N7" s="8">
        <v>100</v>
      </c>
      <c r="O7" s="8">
        <v>100</v>
      </c>
      <c r="P7" s="28" t="s">
        <v>23</v>
      </c>
      <c r="Q7" s="25" t="s">
        <v>21</v>
      </c>
      <c r="R7" s="8" t="s">
        <v>31</v>
      </c>
      <c r="S7" s="30" t="s">
        <v>32</v>
      </c>
    </row>
    <row r="8" spans="1:19" ht="75.75" customHeight="1" x14ac:dyDescent="0.25">
      <c r="A8" s="26"/>
      <c r="B8" s="25" t="s">
        <v>33</v>
      </c>
      <c r="C8" s="28">
        <v>76</v>
      </c>
      <c r="D8" s="8">
        <v>119</v>
      </c>
      <c r="E8" s="8">
        <v>195</v>
      </c>
      <c r="F8" s="29"/>
      <c r="G8" s="1"/>
      <c r="H8" s="8">
        <v>150</v>
      </c>
      <c r="I8" s="8">
        <v>45</v>
      </c>
      <c r="J8" s="8">
        <v>195</v>
      </c>
      <c r="K8" s="28"/>
      <c r="L8" s="8"/>
      <c r="M8" s="8"/>
      <c r="N8" s="8">
        <v>195</v>
      </c>
      <c r="O8" s="8">
        <v>195</v>
      </c>
      <c r="P8" s="28" t="s">
        <v>23</v>
      </c>
      <c r="Q8" s="21" t="s">
        <v>26</v>
      </c>
      <c r="R8" s="25" t="s">
        <v>34</v>
      </c>
      <c r="S8" s="25" t="s">
        <v>35</v>
      </c>
    </row>
    <row r="9" spans="1:19" ht="95.25" customHeight="1" x14ac:dyDescent="0.25">
      <c r="A9" s="26"/>
      <c r="B9" s="25" t="s">
        <v>36</v>
      </c>
      <c r="C9" s="28">
        <v>125</v>
      </c>
      <c r="D9" s="8">
        <v>150</v>
      </c>
      <c r="E9" s="8">
        <v>275</v>
      </c>
      <c r="F9" s="8">
        <v>70</v>
      </c>
      <c r="G9" s="8">
        <v>107</v>
      </c>
      <c r="H9" s="8">
        <v>63</v>
      </c>
      <c r="I9" s="8">
        <v>30</v>
      </c>
      <c r="J9" s="8">
        <v>275</v>
      </c>
      <c r="K9" s="29"/>
      <c r="L9" s="1"/>
      <c r="M9" s="1"/>
      <c r="N9" s="8">
        <v>275</v>
      </c>
      <c r="O9" s="8">
        <v>275</v>
      </c>
      <c r="P9" s="28" t="s">
        <v>21</v>
      </c>
      <c r="Q9" s="8" t="s">
        <v>37</v>
      </c>
      <c r="R9" s="8" t="s">
        <v>38</v>
      </c>
      <c r="S9" s="30" t="s">
        <v>32</v>
      </c>
    </row>
    <row r="10" spans="1:19" ht="69" customHeight="1" x14ac:dyDescent="0.25">
      <c r="A10" s="26"/>
      <c r="B10" s="25" t="s">
        <v>39</v>
      </c>
      <c r="C10" s="28">
        <v>50</v>
      </c>
      <c r="D10" s="8">
        <v>160</v>
      </c>
      <c r="E10" s="8">
        <v>210</v>
      </c>
      <c r="F10" s="29"/>
      <c r="G10" s="8">
        <v>110</v>
      </c>
      <c r="H10" s="8">
        <v>90</v>
      </c>
      <c r="I10" s="1"/>
      <c r="J10" s="8">
        <v>210</v>
      </c>
      <c r="K10" s="28"/>
      <c r="L10" s="8"/>
      <c r="M10" s="8"/>
      <c r="N10" s="8">
        <v>210</v>
      </c>
      <c r="O10" s="8">
        <v>210</v>
      </c>
      <c r="P10" s="28" t="s">
        <v>23</v>
      </c>
      <c r="Q10" s="8" t="s">
        <v>23</v>
      </c>
      <c r="R10" s="25" t="s">
        <v>40</v>
      </c>
      <c r="S10" s="31" t="s">
        <v>41</v>
      </c>
    </row>
    <row r="11" spans="1:19" ht="69" customHeight="1" x14ac:dyDescent="0.25">
      <c r="A11" s="26"/>
      <c r="B11" s="25" t="s">
        <v>42</v>
      </c>
      <c r="C11" s="29"/>
      <c r="D11" s="8">
        <v>120</v>
      </c>
      <c r="E11" s="8">
        <v>120</v>
      </c>
      <c r="F11" s="29"/>
      <c r="G11" s="8"/>
      <c r="H11" s="8">
        <v>120</v>
      </c>
      <c r="I11" s="1"/>
      <c r="J11" s="8">
        <v>120</v>
      </c>
      <c r="K11" s="28"/>
      <c r="L11" s="8"/>
      <c r="M11" s="8"/>
      <c r="N11" s="8">
        <v>120</v>
      </c>
      <c r="O11" s="8">
        <v>120</v>
      </c>
      <c r="P11" s="28" t="s">
        <v>22</v>
      </c>
      <c r="Q11" s="25" t="s">
        <v>43</v>
      </c>
      <c r="R11" s="25" t="s">
        <v>44</v>
      </c>
      <c r="S11" s="31" t="s">
        <v>45</v>
      </c>
    </row>
    <row r="12" spans="1:19" ht="69" customHeight="1" x14ac:dyDescent="0.25">
      <c r="A12" s="26"/>
      <c r="B12" s="25" t="s">
        <v>46</v>
      </c>
      <c r="C12" s="28">
        <v>123</v>
      </c>
      <c r="D12" s="8">
        <v>137</v>
      </c>
      <c r="E12" s="8">
        <v>260</v>
      </c>
      <c r="F12" s="29"/>
      <c r="G12" s="8">
        <v>260</v>
      </c>
      <c r="H12" s="1"/>
      <c r="I12" s="1"/>
      <c r="J12" s="8">
        <v>260</v>
      </c>
      <c r="K12" s="28"/>
      <c r="L12" s="8"/>
      <c r="M12" s="8"/>
      <c r="N12" s="8">
        <v>260</v>
      </c>
      <c r="O12" s="8">
        <v>260</v>
      </c>
      <c r="P12" s="28" t="s">
        <v>21</v>
      </c>
      <c r="Q12" s="8" t="s">
        <v>21</v>
      </c>
      <c r="R12" s="25" t="s">
        <v>47</v>
      </c>
      <c r="S12" s="31" t="s">
        <v>48</v>
      </c>
    </row>
    <row r="13" spans="1:19" s="24" customFormat="1" ht="69" customHeight="1" x14ac:dyDescent="0.25">
      <c r="A13" s="15"/>
      <c r="B13" s="25" t="s">
        <v>49</v>
      </c>
      <c r="C13" s="28">
        <v>58</v>
      </c>
      <c r="D13" s="8">
        <v>92</v>
      </c>
      <c r="E13" s="8">
        <v>150</v>
      </c>
      <c r="F13" s="28"/>
      <c r="G13" s="8">
        <v>150</v>
      </c>
      <c r="H13" s="8"/>
      <c r="I13" s="8"/>
      <c r="J13" s="8">
        <v>150</v>
      </c>
      <c r="K13" s="28"/>
      <c r="L13" s="8"/>
      <c r="M13" s="8"/>
      <c r="N13" s="8">
        <v>150</v>
      </c>
      <c r="O13" s="8">
        <v>150</v>
      </c>
      <c r="P13" s="28" t="s">
        <v>22</v>
      </c>
      <c r="Q13" s="8" t="s">
        <v>22</v>
      </c>
      <c r="R13" s="8" t="s">
        <v>50</v>
      </c>
      <c r="S13" s="31" t="s">
        <v>51</v>
      </c>
    </row>
    <row r="14" spans="1:19" s="24" customFormat="1" ht="69" customHeight="1" x14ac:dyDescent="0.25">
      <c r="A14" s="15"/>
      <c r="B14" s="25" t="s">
        <v>52</v>
      </c>
      <c r="C14" s="28">
        <v>47</v>
      </c>
      <c r="D14" s="8">
        <v>58</v>
      </c>
      <c r="E14" s="8">
        <v>105</v>
      </c>
      <c r="F14" s="28">
        <v>105</v>
      </c>
      <c r="G14" s="8"/>
      <c r="H14" s="8"/>
      <c r="I14" s="8"/>
      <c r="J14" s="8">
        <v>105</v>
      </c>
      <c r="K14" s="28"/>
      <c r="L14" s="8"/>
      <c r="M14" s="8"/>
      <c r="N14" s="8">
        <v>105</v>
      </c>
      <c r="O14" s="8">
        <v>105</v>
      </c>
      <c r="P14" s="28" t="s">
        <v>24</v>
      </c>
      <c r="Q14" s="8" t="s">
        <v>53</v>
      </c>
      <c r="R14" s="8" t="s">
        <v>54</v>
      </c>
      <c r="S14" s="32" t="s">
        <v>55</v>
      </c>
    </row>
    <row r="15" spans="1:19" ht="51" customHeight="1" x14ac:dyDescent="0.25">
      <c r="A15" s="26"/>
      <c r="B15" s="25" t="s">
        <v>56</v>
      </c>
      <c r="C15" s="28">
        <v>125</v>
      </c>
      <c r="D15" s="8">
        <v>230</v>
      </c>
      <c r="E15" s="8">
        <v>355</v>
      </c>
      <c r="F15" s="29"/>
      <c r="G15" s="8">
        <v>355</v>
      </c>
      <c r="H15" s="8"/>
      <c r="I15" s="8"/>
      <c r="J15" s="8">
        <v>355</v>
      </c>
      <c r="K15" s="28"/>
      <c r="L15" s="8"/>
      <c r="M15" s="8">
        <v>355</v>
      </c>
      <c r="N15" s="8"/>
      <c r="O15" s="8">
        <v>355</v>
      </c>
      <c r="P15" s="28" t="s">
        <v>57</v>
      </c>
      <c r="Q15" s="8" t="s">
        <v>57</v>
      </c>
      <c r="R15" s="25" t="s">
        <v>58</v>
      </c>
      <c r="S15" s="31" t="s">
        <v>59</v>
      </c>
    </row>
    <row r="16" spans="1:19" ht="51" customHeight="1" x14ac:dyDescent="0.25">
      <c r="A16" s="26"/>
      <c r="B16" s="25" t="s">
        <v>60</v>
      </c>
      <c r="C16" s="29"/>
      <c r="D16" s="8">
        <v>105</v>
      </c>
      <c r="E16" s="8">
        <v>105</v>
      </c>
      <c r="F16" s="29"/>
      <c r="G16" s="1"/>
      <c r="H16" s="8">
        <v>105</v>
      </c>
      <c r="I16" s="1"/>
      <c r="J16" s="8">
        <v>105</v>
      </c>
      <c r="K16" s="28"/>
      <c r="L16" s="8"/>
      <c r="M16" s="8"/>
      <c r="N16" s="8">
        <v>105</v>
      </c>
      <c r="O16" s="8">
        <v>105</v>
      </c>
      <c r="P16" s="28" t="s">
        <v>23</v>
      </c>
      <c r="Q16" s="8" t="s">
        <v>26</v>
      </c>
      <c r="R16" s="8" t="s">
        <v>61</v>
      </c>
      <c r="S16" s="31" t="s">
        <v>62</v>
      </c>
    </row>
    <row r="17" spans="1:19" ht="51" customHeight="1" x14ac:dyDescent="0.25">
      <c r="A17" s="26"/>
      <c r="B17" s="25" t="s">
        <v>63</v>
      </c>
      <c r="C17" s="29"/>
      <c r="D17" s="8">
        <v>180</v>
      </c>
      <c r="E17" s="8">
        <v>180</v>
      </c>
      <c r="F17" s="28"/>
      <c r="G17" s="8">
        <v>45</v>
      </c>
      <c r="H17" s="8">
        <v>135</v>
      </c>
      <c r="I17" s="1"/>
      <c r="J17" s="8">
        <v>180</v>
      </c>
      <c r="K17" s="28"/>
      <c r="L17" s="8"/>
      <c r="M17" s="8"/>
      <c r="N17" s="8">
        <v>180</v>
      </c>
      <c r="O17" s="8">
        <v>180</v>
      </c>
      <c r="P17" s="28" t="s">
        <v>23</v>
      </c>
      <c r="Q17" s="25" t="s">
        <v>64</v>
      </c>
      <c r="R17" s="25" t="s">
        <v>65</v>
      </c>
      <c r="S17" s="31" t="s">
        <v>66</v>
      </c>
    </row>
    <row r="18" spans="1:19" ht="78.75" customHeight="1" x14ac:dyDescent="0.25">
      <c r="A18" s="26"/>
      <c r="B18" s="25" t="s">
        <v>67</v>
      </c>
      <c r="C18" s="29"/>
      <c r="D18" s="8">
        <v>335</v>
      </c>
      <c r="E18" s="8">
        <v>335</v>
      </c>
      <c r="F18" s="28"/>
      <c r="G18" s="8">
        <v>75</v>
      </c>
      <c r="H18" s="8">
        <v>265</v>
      </c>
      <c r="I18" s="8"/>
      <c r="J18" s="8">
        <v>335</v>
      </c>
      <c r="K18" s="28">
        <v>335</v>
      </c>
      <c r="L18" s="8"/>
      <c r="M18" s="8"/>
      <c r="N18" s="8"/>
      <c r="O18" s="8">
        <v>335</v>
      </c>
      <c r="P18" s="28" t="s">
        <v>21</v>
      </c>
      <c r="Q18" s="8" t="s">
        <v>68</v>
      </c>
      <c r="R18" s="25" t="s">
        <v>69</v>
      </c>
      <c r="S18" s="31" t="s">
        <v>70</v>
      </c>
    </row>
    <row r="19" spans="1:19" ht="51" customHeight="1" x14ac:dyDescent="0.25">
      <c r="A19" s="26"/>
      <c r="B19" s="25" t="s">
        <v>71</v>
      </c>
      <c r="C19" s="28">
        <v>185</v>
      </c>
      <c r="D19" s="8">
        <v>250</v>
      </c>
      <c r="E19" s="8">
        <v>435</v>
      </c>
      <c r="F19" s="28">
        <v>435</v>
      </c>
      <c r="G19" s="8"/>
      <c r="H19" s="1"/>
      <c r="I19" s="1"/>
      <c r="J19" s="8">
        <v>435</v>
      </c>
      <c r="K19" s="29"/>
      <c r="L19" s="1"/>
      <c r="M19" s="1"/>
      <c r="N19" s="8">
        <v>435</v>
      </c>
      <c r="O19" s="8">
        <v>435</v>
      </c>
      <c r="P19" s="28" t="s">
        <v>23</v>
      </c>
      <c r="Q19" s="8" t="s">
        <v>23</v>
      </c>
      <c r="R19" s="25" t="s">
        <v>72</v>
      </c>
      <c r="S19" s="25" t="s">
        <v>73</v>
      </c>
    </row>
    <row r="20" spans="1:19" ht="45" customHeight="1" x14ac:dyDescent="0.25">
      <c r="A20" s="26"/>
      <c r="B20" s="25" t="s">
        <v>74</v>
      </c>
      <c r="C20" s="28">
        <v>85</v>
      </c>
      <c r="D20" s="8">
        <v>100</v>
      </c>
      <c r="E20" s="8">
        <v>185</v>
      </c>
      <c r="F20" s="28">
        <v>185</v>
      </c>
      <c r="G20" s="1"/>
      <c r="H20" s="1"/>
      <c r="I20" s="1"/>
      <c r="J20" s="8">
        <v>185</v>
      </c>
      <c r="K20" s="28"/>
      <c r="L20" s="8"/>
      <c r="M20" s="8"/>
      <c r="N20" s="8">
        <v>185</v>
      </c>
      <c r="O20" s="8">
        <v>185</v>
      </c>
      <c r="P20" s="28" t="s">
        <v>75</v>
      </c>
      <c r="Q20" s="8" t="s">
        <v>23</v>
      </c>
      <c r="R20" s="25" t="s">
        <v>76</v>
      </c>
      <c r="S20" s="31" t="s">
        <v>77</v>
      </c>
    </row>
    <row r="21" spans="1:19" ht="46.5" customHeight="1" x14ac:dyDescent="0.25">
      <c r="A21" s="26"/>
      <c r="B21" s="33" t="s">
        <v>78</v>
      </c>
      <c r="C21" s="29"/>
      <c r="D21" s="1"/>
      <c r="E21" s="8"/>
      <c r="F21" s="29"/>
      <c r="G21" s="1"/>
      <c r="H21" s="1"/>
      <c r="I21" s="1"/>
      <c r="J21" s="1"/>
      <c r="K21" s="29"/>
      <c r="L21" s="1"/>
      <c r="M21" s="1"/>
      <c r="N21" s="34" t="s">
        <v>8</v>
      </c>
      <c r="O21" s="35">
        <v>3560</v>
      </c>
      <c r="P21" s="29"/>
      <c r="Q21" s="1"/>
      <c r="R21" s="1"/>
      <c r="S21" s="2"/>
    </row>
    <row r="22" spans="1:19" ht="40.5" customHeight="1" x14ac:dyDescent="0.25">
      <c r="A22" s="26"/>
      <c r="B22" s="1"/>
      <c r="C22" s="29"/>
      <c r="D22" s="1"/>
      <c r="E22" s="8"/>
      <c r="F22" s="29"/>
      <c r="G22" s="1"/>
      <c r="H22" s="1"/>
      <c r="I22" s="1"/>
      <c r="J22" s="36"/>
      <c r="K22" s="29"/>
      <c r="L22" s="1"/>
      <c r="M22" s="1"/>
      <c r="N22" s="37"/>
      <c r="O22" s="38"/>
      <c r="P22" s="29"/>
      <c r="Q22" s="1"/>
      <c r="R22" s="1"/>
      <c r="S22" s="2"/>
    </row>
    <row r="23" spans="1:19" ht="36.75" customHeight="1" x14ac:dyDescent="0.25">
      <c r="A23" s="26"/>
      <c r="B23" s="1"/>
      <c r="C23" s="29"/>
      <c r="D23" s="1"/>
      <c r="E23" s="1"/>
      <c r="F23" s="29"/>
      <c r="G23" s="1"/>
      <c r="H23" s="1"/>
      <c r="I23" s="1"/>
      <c r="J23" s="1"/>
      <c r="K23" s="29"/>
      <c r="L23" s="1"/>
      <c r="M23" s="1"/>
      <c r="N23" s="8"/>
      <c r="O23" s="8"/>
      <c r="P23" s="29"/>
      <c r="Q23" s="1"/>
      <c r="R23" s="1"/>
      <c r="S23" s="2"/>
    </row>
    <row r="24" spans="1:19" ht="39" customHeight="1" x14ac:dyDescent="0.25">
      <c r="A24" s="26"/>
      <c r="B24" s="1"/>
      <c r="C24" s="29"/>
      <c r="D24" s="1"/>
      <c r="E24" s="1"/>
      <c r="F24" s="29"/>
      <c r="G24" s="1"/>
      <c r="H24" s="1"/>
      <c r="I24" s="1"/>
      <c r="J24" s="1"/>
      <c r="K24" s="29"/>
      <c r="L24" s="1"/>
      <c r="M24" s="1"/>
      <c r="N24" s="1"/>
      <c r="O24" s="1"/>
      <c r="P24" s="29"/>
      <c r="Q24" s="1"/>
      <c r="R24" s="1"/>
      <c r="S24" s="2"/>
    </row>
    <row r="25" spans="1:19" ht="33.75" customHeight="1" x14ac:dyDescent="0.25">
      <c r="A25" s="26"/>
      <c r="B25" s="1"/>
      <c r="C25" s="29"/>
      <c r="D25" s="1"/>
      <c r="E25" s="1"/>
      <c r="F25" s="29"/>
      <c r="G25" s="1"/>
      <c r="H25" s="1"/>
      <c r="I25" s="1"/>
      <c r="J25" s="1"/>
      <c r="K25" s="29"/>
      <c r="L25" s="1"/>
      <c r="M25" s="1"/>
      <c r="N25" s="1"/>
      <c r="O25" s="1"/>
      <c r="P25" s="29"/>
      <c r="Q25" s="1"/>
      <c r="R25" s="1"/>
      <c r="S25" s="2"/>
    </row>
    <row r="26" spans="1:19" ht="39.75" customHeight="1" x14ac:dyDescent="0.25">
      <c r="A26" s="26"/>
      <c r="B26" s="1"/>
      <c r="C26" s="29"/>
      <c r="D26" s="1"/>
      <c r="E26" s="1"/>
      <c r="F26" s="29"/>
      <c r="G26" s="1"/>
      <c r="H26" s="1"/>
      <c r="I26" s="1"/>
      <c r="J26" s="1"/>
      <c r="K26" s="29"/>
      <c r="L26" s="1"/>
      <c r="M26" s="1"/>
      <c r="N26" s="1"/>
      <c r="O26" s="1"/>
      <c r="P26" s="29"/>
      <c r="Q26" s="1"/>
      <c r="R26" s="1"/>
      <c r="S26" s="2"/>
    </row>
    <row r="27" spans="1:19" ht="34.5" customHeight="1" x14ac:dyDescent="0.25">
      <c r="A27" s="26"/>
      <c r="B27" s="1"/>
      <c r="C27" s="29"/>
      <c r="D27" s="1"/>
      <c r="E27" s="1"/>
      <c r="F27" s="29"/>
      <c r="G27" s="1"/>
      <c r="H27" s="1"/>
      <c r="I27" s="1"/>
      <c r="J27" s="1"/>
      <c r="K27" s="29"/>
      <c r="L27" s="1"/>
      <c r="M27" s="1"/>
      <c r="N27" s="1"/>
      <c r="O27" s="1"/>
      <c r="P27" s="29"/>
      <c r="Q27" s="1"/>
      <c r="R27" s="1"/>
      <c r="S27" s="2"/>
    </row>
    <row r="28" spans="1:19" ht="20.100000000000001" customHeight="1" x14ac:dyDescent="0.25">
      <c r="A28" s="26"/>
      <c r="B28" s="1"/>
      <c r="C28" s="29"/>
      <c r="D28" s="1"/>
      <c r="E28" s="1"/>
      <c r="F28" s="29"/>
      <c r="G28" s="1"/>
      <c r="H28" s="1"/>
      <c r="I28" s="1"/>
      <c r="J28" s="1"/>
      <c r="K28" s="29"/>
      <c r="L28" s="1"/>
      <c r="M28" s="1"/>
      <c r="N28" s="1"/>
      <c r="O28" s="1"/>
      <c r="P28" s="29"/>
      <c r="Q28" s="1"/>
      <c r="R28" s="1"/>
      <c r="S28" s="2"/>
    </row>
    <row r="29" spans="1:19" ht="20.100000000000001" customHeight="1" x14ac:dyDescent="0.25">
      <c r="A29" s="26"/>
      <c r="B29" s="1"/>
      <c r="C29" s="29"/>
      <c r="D29" s="1"/>
      <c r="E29" s="1"/>
      <c r="F29" s="29"/>
      <c r="G29" s="1"/>
      <c r="H29" s="1"/>
      <c r="I29" s="1"/>
      <c r="J29" s="1"/>
      <c r="K29" s="29"/>
      <c r="L29" s="1"/>
      <c r="M29" s="1"/>
      <c r="N29" s="1"/>
      <c r="O29" s="1"/>
      <c r="P29" s="29"/>
      <c r="Q29" s="1"/>
      <c r="R29" s="1"/>
      <c r="S29" s="2"/>
    </row>
    <row r="30" spans="1:19" ht="20.100000000000001" customHeight="1" x14ac:dyDescent="0.25">
      <c r="A30" s="26"/>
      <c r="B30" s="1"/>
      <c r="C30" s="29"/>
      <c r="D30" s="1"/>
      <c r="E30" s="1"/>
      <c r="F30" s="29"/>
      <c r="G30" s="1"/>
      <c r="H30" s="1"/>
      <c r="I30" s="1"/>
      <c r="J30" s="1"/>
      <c r="K30" s="29"/>
      <c r="L30" s="1"/>
      <c r="M30" s="1"/>
      <c r="N30" s="1"/>
      <c r="O30" s="1"/>
      <c r="P30" s="29"/>
      <c r="Q30" s="1"/>
      <c r="R30" s="1"/>
      <c r="S30" s="2"/>
    </row>
    <row r="31" spans="1:19" ht="20.100000000000001" customHeight="1" x14ac:dyDescent="0.25">
      <c r="A31" s="26"/>
      <c r="B31" s="1"/>
      <c r="C31" s="29"/>
      <c r="D31" s="1"/>
      <c r="E31" s="1"/>
      <c r="F31" s="29"/>
      <c r="G31" s="1"/>
      <c r="H31" s="1"/>
      <c r="I31" s="1"/>
      <c r="J31" s="1"/>
      <c r="K31" s="29"/>
      <c r="L31" s="1"/>
      <c r="M31" s="1"/>
      <c r="N31" s="1"/>
      <c r="O31" s="1"/>
      <c r="P31" s="29"/>
      <c r="Q31" s="1"/>
      <c r="R31" s="1"/>
      <c r="S31" s="2"/>
    </row>
    <row r="32" spans="1:19" ht="20.100000000000001" customHeight="1" x14ac:dyDescent="0.25">
      <c r="A32" s="26"/>
      <c r="B32" s="1"/>
      <c r="C32" s="29"/>
      <c r="D32" s="1"/>
      <c r="E32" s="1"/>
      <c r="F32" s="29"/>
      <c r="G32" s="1"/>
      <c r="H32" s="1"/>
      <c r="I32" s="1"/>
      <c r="J32" s="1"/>
      <c r="K32" s="29"/>
      <c r="L32" s="1"/>
      <c r="M32" s="1"/>
      <c r="N32" s="1"/>
      <c r="O32" s="1"/>
      <c r="P32" s="29"/>
      <c r="Q32" s="1"/>
      <c r="R32" s="1"/>
      <c r="S32" s="2"/>
    </row>
    <row r="33" spans="1:19" ht="20.100000000000001" customHeight="1" x14ac:dyDescent="0.25">
      <c r="A33" s="26"/>
      <c r="B33" s="1"/>
      <c r="C33" s="29"/>
      <c r="D33" s="1"/>
      <c r="E33" s="1"/>
      <c r="F33" s="29"/>
      <c r="G33" s="1"/>
      <c r="H33" s="1"/>
      <c r="I33" s="1"/>
      <c r="J33" s="1"/>
      <c r="K33" s="29"/>
      <c r="L33" s="1"/>
      <c r="M33" s="1"/>
      <c r="N33" s="1"/>
      <c r="O33" s="1"/>
      <c r="P33" s="29"/>
      <c r="Q33" s="1"/>
      <c r="R33" s="1"/>
      <c r="S33" s="2"/>
    </row>
    <row r="34" spans="1:19" ht="20.100000000000001" customHeight="1" x14ac:dyDescent="0.25">
      <c r="A34" s="26"/>
      <c r="B34" s="1"/>
      <c r="C34" s="29"/>
      <c r="D34" s="1"/>
      <c r="E34" s="1"/>
      <c r="F34" s="29"/>
      <c r="G34" s="1"/>
      <c r="H34" s="1"/>
      <c r="I34" s="1"/>
      <c r="J34" s="1"/>
      <c r="K34" s="29"/>
      <c r="L34" s="1"/>
      <c r="M34" s="1"/>
      <c r="N34" s="1"/>
      <c r="O34" s="1"/>
      <c r="P34" s="29"/>
      <c r="Q34" s="1"/>
      <c r="R34" s="1"/>
      <c r="S34" s="2"/>
    </row>
    <row r="35" spans="1:19" ht="20.100000000000001" customHeight="1" x14ac:dyDescent="0.25">
      <c r="A35" s="26"/>
      <c r="B35" s="1"/>
      <c r="C35" s="29"/>
      <c r="D35" s="1"/>
      <c r="E35" s="1"/>
      <c r="F35" s="29"/>
      <c r="G35" s="1"/>
      <c r="H35" s="1"/>
      <c r="I35" s="1"/>
      <c r="J35" s="1"/>
      <c r="K35" s="29"/>
      <c r="L35" s="1"/>
      <c r="M35" s="1"/>
      <c r="N35" s="1"/>
      <c r="O35" s="1"/>
      <c r="P35" s="29"/>
      <c r="Q35" s="1"/>
      <c r="R35" s="1"/>
      <c r="S35" s="2"/>
    </row>
    <row r="36" spans="1:19" ht="20.100000000000001" customHeight="1" x14ac:dyDescent="0.25">
      <c r="A36" s="26"/>
      <c r="B36" s="1"/>
      <c r="C36" s="29"/>
      <c r="D36" s="1"/>
      <c r="E36" s="1"/>
      <c r="F36" s="29"/>
      <c r="G36" s="1"/>
      <c r="H36" s="1"/>
      <c r="I36" s="1"/>
      <c r="J36" s="1"/>
      <c r="K36" s="29"/>
      <c r="L36" s="1"/>
      <c r="M36" s="1"/>
      <c r="N36" s="1"/>
      <c r="O36" s="1"/>
      <c r="P36" s="29"/>
      <c r="Q36" s="1"/>
      <c r="R36" s="1"/>
      <c r="S36" s="2"/>
    </row>
    <row r="37" spans="1:19" ht="20.100000000000001" customHeight="1" x14ac:dyDescent="0.25">
      <c r="A37" s="26"/>
      <c r="B37" s="1"/>
      <c r="C37" s="29"/>
      <c r="D37" s="1"/>
      <c r="E37" s="1"/>
      <c r="F37" s="29"/>
      <c r="G37" s="1"/>
      <c r="H37" s="1"/>
      <c r="I37" s="1"/>
      <c r="J37" s="1"/>
      <c r="K37" s="29"/>
      <c r="L37" s="1"/>
      <c r="M37" s="1"/>
      <c r="N37" s="1"/>
      <c r="O37" s="1"/>
      <c r="P37" s="29"/>
      <c r="Q37" s="1"/>
      <c r="R37" s="1"/>
      <c r="S37" s="2"/>
    </row>
    <row r="38" spans="1:19" ht="20.100000000000001" customHeight="1" x14ac:dyDescent="0.25">
      <c r="A38" s="26"/>
      <c r="B38" s="1"/>
      <c r="C38" s="29"/>
      <c r="D38" s="1"/>
      <c r="E38" s="1"/>
      <c r="F38" s="29"/>
      <c r="G38" s="1"/>
      <c r="H38" s="1"/>
      <c r="I38" s="1"/>
      <c r="J38" s="1"/>
      <c r="K38" s="29"/>
      <c r="L38" s="1"/>
      <c r="M38" s="1"/>
      <c r="N38" s="1"/>
      <c r="O38" s="1"/>
      <c r="P38" s="29"/>
      <c r="Q38" s="1"/>
      <c r="R38" s="1"/>
      <c r="S38" s="2"/>
    </row>
    <row r="39" spans="1:19" ht="20.100000000000001" customHeight="1" x14ac:dyDescent="0.25">
      <c r="A39" s="26"/>
      <c r="B39" s="1"/>
      <c r="C39" s="29"/>
      <c r="D39" s="1"/>
      <c r="E39" s="1"/>
      <c r="F39" s="29"/>
      <c r="G39" s="1"/>
      <c r="H39" s="1"/>
      <c r="I39" s="1"/>
      <c r="J39" s="1"/>
      <c r="K39" s="29"/>
      <c r="L39" s="1"/>
      <c r="M39" s="1"/>
      <c r="N39" s="1"/>
      <c r="O39" s="1"/>
      <c r="P39" s="29"/>
      <c r="Q39" s="1"/>
      <c r="R39" s="1"/>
      <c r="S39" s="2"/>
    </row>
    <row r="40" spans="1:19" ht="20.100000000000001" customHeight="1" x14ac:dyDescent="0.25">
      <c r="A40" s="26"/>
      <c r="B40" s="1"/>
      <c r="C40" s="29"/>
      <c r="D40" s="1"/>
      <c r="E40" s="1"/>
      <c r="F40" s="29"/>
      <c r="G40" s="1"/>
      <c r="H40" s="1"/>
      <c r="I40" s="1"/>
      <c r="J40" s="1"/>
      <c r="K40" s="29"/>
      <c r="L40" s="1"/>
      <c r="M40" s="1"/>
      <c r="N40" s="1"/>
      <c r="O40" s="1"/>
      <c r="P40" s="29"/>
      <c r="Q40" s="1"/>
      <c r="R40" s="1"/>
      <c r="S40" s="2"/>
    </row>
    <row r="41" spans="1:19" ht="20.100000000000001" customHeight="1" x14ac:dyDescent="0.25">
      <c r="A41" s="26"/>
      <c r="B41" s="1"/>
      <c r="C41" s="29"/>
      <c r="D41" s="1"/>
      <c r="E41" s="1"/>
      <c r="F41" s="29"/>
      <c r="G41" s="1"/>
      <c r="H41" s="1"/>
      <c r="I41" s="1"/>
      <c r="J41" s="1"/>
      <c r="K41" s="29"/>
      <c r="L41" s="1"/>
      <c r="M41" s="1"/>
      <c r="N41" s="1"/>
      <c r="O41" s="1"/>
      <c r="P41" s="29"/>
      <c r="Q41" s="1"/>
      <c r="R41" s="1"/>
      <c r="S41" s="2"/>
    </row>
    <row r="42" spans="1:19" ht="20.100000000000001" customHeight="1" x14ac:dyDescent="0.25">
      <c r="A42" s="26"/>
      <c r="B42" s="1"/>
      <c r="C42" s="29"/>
      <c r="D42" s="1"/>
      <c r="E42" s="1"/>
      <c r="F42" s="29"/>
      <c r="G42" s="1"/>
      <c r="H42" s="1"/>
      <c r="I42" s="1"/>
      <c r="J42" s="1"/>
      <c r="K42" s="29"/>
      <c r="L42" s="1"/>
      <c r="M42" s="1"/>
      <c r="N42" s="1"/>
      <c r="O42" s="1"/>
      <c r="P42" s="29"/>
      <c r="Q42" s="1"/>
      <c r="R42" s="1"/>
      <c r="S42" s="2"/>
    </row>
    <row r="43" spans="1:19" ht="20.100000000000001" customHeight="1" x14ac:dyDescent="0.25">
      <c r="A43" s="26"/>
      <c r="B43" s="1"/>
      <c r="C43" s="29"/>
      <c r="D43" s="1"/>
      <c r="E43" s="1"/>
      <c r="F43" s="29"/>
      <c r="G43" s="1"/>
      <c r="H43" s="1"/>
      <c r="I43" s="1"/>
      <c r="J43" s="1"/>
      <c r="K43" s="29"/>
      <c r="L43" s="1"/>
      <c r="M43" s="1"/>
      <c r="N43" s="1"/>
      <c r="O43" s="1"/>
      <c r="P43" s="29"/>
      <c r="Q43" s="1"/>
      <c r="R43" s="1"/>
      <c r="S43" s="2"/>
    </row>
    <row r="44" spans="1:19" x14ac:dyDescent="0.25">
      <c r="B44" s="1"/>
    </row>
    <row r="45" spans="1:19" x14ac:dyDescent="0.25">
      <c r="B45" s="1"/>
    </row>
    <row r="46" spans="1:19" x14ac:dyDescent="0.25">
      <c r="B46" s="1"/>
    </row>
    <row r="47" spans="1:19" x14ac:dyDescent="0.25">
      <c r="B47" s="1"/>
    </row>
    <row r="48" spans="1:19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</sheetData>
  <pageMargins left="0.33" right="0.28000000000000003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3A7D-47A6-41D9-A069-DB5952BA806F}">
  <sheetPr>
    <pageSetUpPr fitToPage="1"/>
  </sheetPr>
  <dimension ref="A1:S15"/>
  <sheetViews>
    <sheetView topLeftCell="B1" zoomScale="85" zoomScaleNormal="85" workbookViewId="0">
      <selection activeCell="B8" sqref="B8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6.140625" customWidth="1"/>
    <col min="18" max="18" width="22.7109375" customWidth="1"/>
    <col min="19" max="19" width="18.5703125" customWidth="1"/>
  </cols>
  <sheetData>
    <row r="1" spans="1:19" ht="19.5" customHeight="1" x14ac:dyDescent="0.35">
      <c r="A1" s="4"/>
      <c r="B1" s="7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 x14ac:dyDescent="0.35">
      <c r="A2" s="4"/>
      <c r="B2" s="7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 x14ac:dyDescent="0.4">
      <c r="B3" s="7" t="s">
        <v>16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48" thickBot="1" x14ac:dyDescent="0.3">
      <c r="A4" s="6" t="s">
        <v>7</v>
      </c>
      <c r="B4" s="39" t="s">
        <v>17</v>
      </c>
      <c r="C4" s="6" t="s">
        <v>10</v>
      </c>
      <c r="D4" s="40" t="s">
        <v>9</v>
      </c>
      <c r="E4" s="6" t="s">
        <v>8</v>
      </c>
      <c r="F4" s="5" t="s">
        <v>0</v>
      </c>
      <c r="G4" s="5" t="s">
        <v>18</v>
      </c>
      <c r="H4" s="5" t="s">
        <v>5</v>
      </c>
      <c r="I4" s="41" t="s">
        <v>1</v>
      </c>
      <c r="J4" s="5" t="s">
        <v>8</v>
      </c>
      <c r="K4" s="6" t="s">
        <v>2</v>
      </c>
      <c r="L4" s="6" t="s">
        <v>3</v>
      </c>
      <c r="M4" s="6" t="s">
        <v>19</v>
      </c>
      <c r="N4" s="40" t="s">
        <v>4</v>
      </c>
      <c r="O4" s="6" t="s">
        <v>8</v>
      </c>
      <c r="P4" s="5" t="s">
        <v>11</v>
      </c>
      <c r="Q4" s="5" t="s">
        <v>12</v>
      </c>
      <c r="R4" s="5" t="s">
        <v>13</v>
      </c>
      <c r="S4" s="5" t="s">
        <v>14</v>
      </c>
    </row>
    <row r="5" spans="1:19" ht="45" x14ac:dyDescent="0.25">
      <c r="A5" s="2"/>
      <c r="B5" s="42" t="s">
        <v>79</v>
      </c>
      <c r="C5" s="43">
        <v>45</v>
      </c>
      <c r="D5" s="44">
        <v>0</v>
      </c>
      <c r="E5" s="45">
        <f t="shared" ref="E5:E15" si="0">C5+D5</f>
        <v>45</v>
      </c>
      <c r="F5" s="43">
        <v>0</v>
      </c>
      <c r="G5" s="46">
        <v>45</v>
      </c>
      <c r="H5" s="46">
        <v>0</v>
      </c>
      <c r="I5" s="44">
        <v>0</v>
      </c>
      <c r="J5" s="45">
        <f>F5+G5+H6+I6</f>
        <v>45</v>
      </c>
      <c r="K5" s="43">
        <v>0</v>
      </c>
      <c r="L5" s="46">
        <v>0</v>
      </c>
      <c r="M5" s="46">
        <v>0</v>
      </c>
      <c r="N5" s="44">
        <v>45</v>
      </c>
      <c r="O5" s="45">
        <f t="shared" ref="O5:O15" si="1">SUM(K5:N5)</f>
        <v>45</v>
      </c>
      <c r="P5" s="47" t="s">
        <v>23</v>
      </c>
      <c r="Q5" s="47" t="s">
        <v>80</v>
      </c>
      <c r="R5" s="48" t="s">
        <v>81</v>
      </c>
      <c r="S5" s="49" t="s">
        <v>82</v>
      </c>
    </row>
    <row r="6" spans="1:19" ht="75" x14ac:dyDescent="0.25">
      <c r="A6" s="2"/>
      <c r="B6" s="50" t="s">
        <v>79</v>
      </c>
      <c r="C6" s="43">
        <v>0</v>
      </c>
      <c r="D6" s="44">
        <v>15</v>
      </c>
      <c r="E6" s="45">
        <f t="shared" si="0"/>
        <v>15</v>
      </c>
      <c r="F6" s="43">
        <v>0</v>
      </c>
      <c r="G6" s="46">
        <v>15</v>
      </c>
      <c r="H6" s="46">
        <v>0</v>
      </c>
      <c r="I6" s="44">
        <v>0</v>
      </c>
      <c r="J6" s="45">
        <f>F6+G6+H7+I7</f>
        <v>15</v>
      </c>
      <c r="K6" s="43">
        <v>0</v>
      </c>
      <c r="L6" s="46">
        <v>0</v>
      </c>
      <c r="M6" s="46">
        <v>0</v>
      </c>
      <c r="N6" s="44">
        <v>15</v>
      </c>
      <c r="O6" s="45">
        <f t="shared" si="1"/>
        <v>15</v>
      </c>
      <c r="P6" s="47" t="s">
        <v>23</v>
      </c>
      <c r="Q6" s="47" t="s">
        <v>83</v>
      </c>
      <c r="R6" s="48" t="s">
        <v>84</v>
      </c>
      <c r="S6" s="49" t="s">
        <v>85</v>
      </c>
    </row>
    <row r="7" spans="1:19" ht="45" x14ac:dyDescent="0.25">
      <c r="A7" s="2"/>
      <c r="B7" s="50" t="s">
        <v>79</v>
      </c>
      <c r="C7" s="43">
        <v>15</v>
      </c>
      <c r="D7" s="44">
        <v>15</v>
      </c>
      <c r="E7" s="45">
        <f t="shared" si="0"/>
        <v>30</v>
      </c>
      <c r="F7" s="43">
        <v>0</v>
      </c>
      <c r="G7" s="46">
        <v>30</v>
      </c>
      <c r="H7" s="46">
        <v>0</v>
      </c>
      <c r="I7" s="44">
        <v>0</v>
      </c>
      <c r="J7" s="45">
        <f t="shared" ref="J7:J15" si="2">F7+G7+H7+I7</f>
        <v>30</v>
      </c>
      <c r="K7" s="43">
        <v>0</v>
      </c>
      <c r="L7" s="46">
        <v>0</v>
      </c>
      <c r="M7" s="46">
        <v>0</v>
      </c>
      <c r="N7" s="44">
        <v>30</v>
      </c>
      <c r="O7" s="45">
        <f t="shared" si="1"/>
        <v>30</v>
      </c>
      <c r="P7" s="47" t="s">
        <v>22</v>
      </c>
      <c r="Q7" s="47" t="s">
        <v>22</v>
      </c>
      <c r="R7" s="47" t="s">
        <v>86</v>
      </c>
      <c r="S7" s="49" t="s">
        <v>87</v>
      </c>
    </row>
    <row r="8" spans="1:19" ht="30" x14ac:dyDescent="0.25">
      <c r="A8" s="2"/>
      <c r="B8" s="50" t="s">
        <v>88</v>
      </c>
      <c r="C8" s="51">
        <v>0</v>
      </c>
      <c r="D8" s="52">
        <v>19</v>
      </c>
      <c r="E8" s="53">
        <f t="shared" si="0"/>
        <v>19</v>
      </c>
      <c r="F8" s="43">
        <v>0</v>
      </c>
      <c r="G8" s="54">
        <v>19</v>
      </c>
      <c r="H8" s="54">
        <v>0</v>
      </c>
      <c r="I8" s="44">
        <v>0</v>
      </c>
      <c r="J8" s="53">
        <f t="shared" si="2"/>
        <v>19</v>
      </c>
      <c r="K8" s="43">
        <v>0</v>
      </c>
      <c r="L8" s="46">
        <v>0</v>
      </c>
      <c r="M8" s="46">
        <v>0</v>
      </c>
      <c r="N8" s="44">
        <v>19</v>
      </c>
      <c r="O8" s="53">
        <f t="shared" si="1"/>
        <v>19</v>
      </c>
      <c r="P8" s="48" t="s">
        <v>23</v>
      </c>
      <c r="Q8" s="48" t="s">
        <v>23</v>
      </c>
      <c r="R8" s="48" t="s">
        <v>89</v>
      </c>
      <c r="S8" s="48" t="s">
        <v>90</v>
      </c>
    </row>
    <row r="9" spans="1:19" ht="30" x14ac:dyDescent="0.25">
      <c r="A9" s="2"/>
      <c r="B9" s="50" t="s">
        <v>88</v>
      </c>
      <c r="C9" s="51">
        <v>0</v>
      </c>
      <c r="D9" s="52">
        <v>20</v>
      </c>
      <c r="E9" s="53">
        <f t="shared" si="0"/>
        <v>20</v>
      </c>
      <c r="F9" s="43">
        <v>0</v>
      </c>
      <c r="G9" s="54">
        <v>20</v>
      </c>
      <c r="H9" s="54">
        <v>0</v>
      </c>
      <c r="I9" s="44">
        <v>0</v>
      </c>
      <c r="J9" s="53">
        <f t="shared" si="2"/>
        <v>20</v>
      </c>
      <c r="K9" s="43">
        <v>0</v>
      </c>
      <c r="L9" s="46">
        <v>0</v>
      </c>
      <c r="M9" s="46">
        <v>0</v>
      </c>
      <c r="N9" s="44">
        <v>20</v>
      </c>
      <c r="O9" s="53">
        <f t="shared" si="1"/>
        <v>20</v>
      </c>
      <c r="P9" s="48" t="s">
        <v>23</v>
      </c>
      <c r="Q9" s="48" t="s">
        <v>23</v>
      </c>
      <c r="R9" s="48" t="s">
        <v>91</v>
      </c>
      <c r="S9" s="48" t="s">
        <v>92</v>
      </c>
    </row>
    <row r="10" spans="1:19" ht="30" x14ac:dyDescent="0.25">
      <c r="A10" s="2"/>
      <c r="B10" s="50" t="s">
        <v>88</v>
      </c>
      <c r="C10" s="51">
        <v>13</v>
      </c>
      <c r="D10" s="52">
        <v>0</v>
      </c>
      <c r="E10" s="53">
        <f t="shared" si="0"/>
        <v>13</v>
      </c>
      <c r="F10" s="43">
        <v>0</v>
      </c>
      <c r="G10" s="54">
        <v>13</v>
      </c>
      <c r="H10" s="54">
        <v>0</v>
      </c>
      <c r="I10" s="44">
        <v>0</v>
      </c>
      <c r="J10" s="53">
        <f t="shared" si="2"/>
        <v>13</v>
      </c>
      <c r="K10" s="43">
        <v>0</v>
      </c>
      <c r="L10" s="46">
        <v>0</v>
      </c>
      <c r="M10" s="46">
        <v>0</v>
      </c>
      <c r="N10" s="44">
        <v>13</v>
      </c>
      <c r="O10" s="53">
        <f t="shared" si="1"/>
        <v>13</v>
      </c>
      <c r="P10" s="48" t="s">
        <v>23</v>
      </c>
      <c r="Q10" s="48" t="s">
        <v>23</v>
      </c>
      <c r="R10" s="48" t="s">
        <v>93</v>
      </c>
      <c r="S10" s="48" t="s">
        <v>94</v>
      </c>
    </row>
    <row r="11" spans="1:19" ht="30" x14ac:dyDescent="0.25">
      <c r="A11" s="2"/>
      <c r="B11" s="50" t="s">
        <v>88</v>
      </c>
      <c r="C11" s="51">
        <v>0</v>
      </c>
      <c r="D11" s="52">
        <v>12</v>
      </c>
      <c r="E11" s="53">
        <f t="shared" si="0"/>
        <v>12</v>
      </c>
      <c r="F11" s="43">
        <v>3</v>
      </c>
      <c r="G11" s="54">
        <v>9</v>
      </c>
      <c r="H11" s="54">
        <v>0</v>
      </c>
      <c r="I11" s="44">
        <v>0</v>
      </c>
      <c r="J11" s="53">
        <f t="shared" si="2"/>
        <v>12</v>
      </c>
      <c r="K11" s="43">
        <v>0</v>
      </c>
      <c r="L11" s="46">
        <v>0</v>
      </c>
      <c r="M11" s="46">
        <v>0</v>
      </c>
      <c r="N11" s="44">
        <v>12</v>
      </c>
      <c r="O11" s="53">
        <f t="shared" si="1"/>
        <v>12</v>
      </c>
      <c r="P11" s="48" t="s">
        <v>21</v>
      </c>
      <c r="Q11" s="48" t="s">
        <v>21</v>
      </c>
      <c r="R11" s="48" t="s">
        <v>95</v>
      </c>
      <c r="S11" s="55" t="s">
        <v>96</v>
      </c>
    </row>
    <row r="12" spans="1:19" ht="30" x14ac:dyDescent="0.25">
      <c r="A12" s="2"/>
      <c r="B12" s="50" t="s">
        <v>88</v>
      </c>
      <c r="C12" s="51">
        <v>5</v>
      </c>
      <c r="D12" s="52">
        <v>7</v>
      </c>
      <c r="E12" s="53">
        <f t="shared" si="0"/>
        <v>12</v>
      </c>
      <c r="F12" s="43">
        <v>1</v>
      </c>
      <c r="G12" s="54">
        <v>11</v>
      </c>
      <c r="H12" s="54">
        <v>0</v>
      </c>
      <c r="I12" s="44">
        <v>0</v>
      </c>
      <c r="J12" s="53">
        <f t="shared" si="2"/>
        <v>12</v>
      </c>
      <c r="K12" s="43">
        <v>0</v>
      </c>
      <c r="L12" s="46">
        <v>0</v>
      </c>
      <c r="M12" s="46">
        <v>0</v>
      </c>
      <c r="N12" s="44">
        <v>12</v>
      </c>
      <c r="O12" s="53">
        <f t="shared" si="1"/>
        <v>12</v>
      </c>
      <c r="P12" s="48" t="s">
        <v>21</v>
      </c>
      <c r="Q12" s="48" t="s">
        <v>68</v>
      </c>
      <c r="R12" s="48" t="s">
        <v>97</v>
      </c>
      <c r="S12" s="55" t="s">
        <v>98</v>
      </c>
    </row>
    <row r="13" spans="1:19" ht="45" x14ac:dyDescent="0.25">
      <c r="A13" s="2"/>
      <c r="B13" s="50" t="s">
        <v>88</v>
      </c>
      <c r="C13" s="51">
        <v>6</v>
      </c>
      <c r="D13" s="52">
        <v>6</v>
      </c>
      <c r="E13" s="53">
        <f t="shared" si="0"/>
        <v>12</v>
      </c>
      <c r="F13" s="43">
        <v>10</v>
      </c>
      <c r="G13" s="54">
        <v>2</v>
      </c>
      <c r="H13" s="54">
        <v>0</v>
      </c>
      <c r="I13" s="44">
        <v>0</v>
      </c>
      <c r="J13" s="53">
        <f t="shared" si="2"/>
        <v>12</v>
      </c>
      <c r="K13" s="43">
        <v>0</v>
      </c>
      <c r="L13" s="46">
        <v>0</v>
      </c>
      <c r="M13" s="46">
        <v>0</v>
      </c>
      <c r="N13" s="44">
        <v>12</v>
      </c>
      <c r="O13" s="53">
        <f t="shared" si="1"/>
        <v>12</v>
      </c>
      <c r="P13" s="48" t="s">
        <v>20</v>
      </c>
      <c r="Q13" s="48" t="s">
        <v>99</v>
      </c>
      <c r="R13" s="48" t="s">
        <v>100</v>
      </c>
      <c r="S13" s="55" t="s">
        <v>101</v>
      </c>
    </row>
    <row r="14" spans="1:19" ht="30" x14ac:dyDescent="0.25">
      <c r="A14" s="2"/>
      <c r="B14" s="50" t="s">
        <v>88</v>
      </c>
      <c r="C14" s="51">
        <v>8</v>
      </c>
      <c r="D14" s="52">
        <v>4</v>
      </c>
      <c r="E14" s="53">
        <f t="shared" si="0"/>
        <v>12</v>
      </c>
      <c r="F14" s="43">
        <v>3</v>
      </c>
      <c r="G14" s="54">
        <v>9</v>
      </c>
      <c r="H14" s="54">
        <v>0</v>
      </c>
      <c r="I14" s="44">
        <v>0</v>
      </c>
      <c r="J14" s="53">
        <f t="shared" si="2"/>
        <v>12</v>
      </c>
      <c r="K14" s="43">
        <v>0</v>
      </c>
      <c r="L14" s="46">
        <v>0</v>
      </c>
      <c r="M14" s="46">
        <v>0</v>
      </c>
      <c r="N14" s="44">
        <v>12</v>
      </c>
      <c r="O14" s="53">
        <f t="shared" si="1"/>
        <v>12</v>
      </c>
      <c r="P14" s="48" t="s">
        <v>20</v>
      </c>
      <c r="Q14" s="48" t="s">
        <v>99</v>
      </c>
      <c r="R14" s="48" t="s">
        <v>102</v>
      </c>
      <c r="S14" s="55" t="s">
        <v>103</v>
      </c>
    </row>
    <row r="15" spans="1:19" ht="45.75" thickBot="1" x14ac:dyDescent="0.3">
      <c r="A15" s="2"/>
      <c r="B15" s="56" t="s">
        <v>104</v>
      </c>
      <c r="C15" s="57">
        <v>0</v>
      </c>
      <c r="D15" s="58">
        <v>1180</v>
      </c>
      <c r="E15" s="59">
        <f t="shared" si="0"/>
        <v>1180</v>
      </c>
      <c r="F15" s="57">
        <v>0</v>
      </c>
      <c r="G15" s="60">
        <v>0</v>
      </c>
      <c r="H15" s="60">
        <v>1180</v>
      </c>
      <c r="I15" s="58">
        <v>0</v>
      </c>
      <c r="J15" s="61">
        <f t="shared" si="2"/>
        <v>1180</v>
      </c>
      <c r="K15" s="57">
        <v>0</v>
      </c>
      <c r="L15" s="60">
        <v>0</v>
      </c>
      <c r="M15" s="60">
        <v>0</v>
      </c>
      <c r="N15" s="58">
        <v>1180</v>
      </c>
      <c r="O15" s="59">
        <f t="shared" si="1"/>
        <v>1180</v>
      </c>
      <c r="P15" s="62" t="s">
        <v>23</v>
      </c>
      <c r="Q15" s="62" t="s">
        <v>105</v>
      </c>
      <c r="R15" s="62" t="s">
        <v>106</v>
      </c>
      <c r="S15" s="63" t="s">
        <v>107</v>
      </c>
    </row>
  </sheetData>
  <pageMargins left="0.33" right="0.28000000000000003" top="0.74803149606299213" bottom="0.74803149606299213" header="0.31496062992125984" footer="0.31496062992125984"/>
  <pageSetup paperSize="14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Metro-Departamental</vt:lpstr>
      <vt:lpstr>PROPEVI</vt:lpstr>
      <vt:lpstr>POST-PENITENCIARIA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Edson Ricardo Pineda Ortiz</cp:lastModifiedBy>
  <cp:lastPrinted>2026-06-11T20:27:30Z</cp:lastPrinted>
  <dcterms:created xsi:type="dcterms:W3CDTF">2023-11-13T18:19:55Z</dcterms:created>
  <dcterms:modified xsi:type="dcterms:W3CDTF">2026-06-12T20:32:12Z</dcterms:modified>
</cp:coreProperties>
</file>