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LFARO\ESCRITORIO\INFORMACION 2026\DATOS ABIERTOS\"/>
    </mc:Choice>
  </mc:AlternateContent>
  <xr:revisionPtr revIDLastSave="0" documentId="8_{4396E749-852E-4798-BD25-05E99CED95EA}" xr6:coauthVersionLast="36" xr6:coauthVersionMax="36" xr10:uidLastSave="{00000000-0000-0000-0000-000000000000}"/>
  <bookViews>
    <workbookView xWindow="0" yWindow="0" windowWidth="28800" windowHeight="11505" xr2:uid="{C166C2C1-8E02-499F-AF0C-E5AB69987AF1}"/>
  </bookViews>
  <sheets>
    <sheet name="Hoja1" sheetId="1" r:id="rId1"/>
  </sheets>
  <externalReferences>
    <externalReference r:id="rId2"/>
  </externalReferences>
  <definedNames>
    <definedName name="_xlchart.v1.0" hidden="1">[1]CODEMAS!$B$4:$B$26</definedName>
    <definedName name="_xlchart.v1.1" hidden="1">[1]CODEMAS!$N$3</definedName>
    <definedName name="_xlchart.v1.2" hidden="1">[1]CODEMAS!$N$4:$N$26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4" i="1" l="1"/>
  <c r="H314" i="1"/>
  <c r="G314" i="1"/>
  <c r="F314" i="1"/>
  <c r="E314" i="1"/>
  <c r="D314" i="1"/>
  <c r="O266" i="1"/>
  <c r="N266" i="1"/>
  <c r="M266" i="1"/>
  <c r="L266" i="1"/>
  <c r="K266" i="1"/>
  <c r="I266" i="1"/>
  <c r="H266" i="1"/>
  <c r="G266" i="1"/>
  <c r="F266" i="1"/>
  <c r="E266" i="1"/>
  <c r="D266" i="1"/>
  <c r="C266" i="1"/>
  <c r="J260" i="1"/>
  <c r="J266" i="1" s="1"/>
  <c r="I206" i="1"/>
  <c r="H206" i="1"/>
  <c r="G206" i="1"/>
  <c r="F206" i="1"/>
  <c r="E206" i="1"/>
  <c r="D206" i="1"/>
  <c r="J185" i="1"/>
  <c r="J206" i="1" s="1"/>
  <c r="G150" i="1"/>
  <c r="F150" i="1"/>
  <c r="E150" i="1"/>
  <c r="D150" i="1"/>
  <c r="H148" i="1"/>
  <c r="H138" i="1"/>
  <c r="H150" i="1" s="1"/>
  <c r="O87" i="1"/>
  <c r="N87" i="1"/>
  <c r="M87" i="1"/>
  <c r="L87" i="1"/>
  <c r="K87" i="1"/>
  <c r="J87" i="1"/>
  <c r="I87" i="1"/>
  <c r="H87" i="1"/>
  <c r="G87" i="1"/>
  <c r="F87" i="1"/>
  <c r="E87" i="1"/>
  <c r="D8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4" i="1"/>
  <c r="K24" i="1"/>
  <c r="J24" i="1"/>
  <c r="P18" i="1"/>
  <c r="P26" i="1" s="1"/>
</calcChain>
</file>

<file path=xl/sharedStrings.xml><?xml version="1.0" encoding="utf-8"?>
<sst xmlns="http://schemas.openxmlformats.org/spreadsheetml/2006/main" count="221" uniqueCount="67">
  <si>
    <t xml:space="preserve">Actualizacion de REUNIONES DE EDUCACIÓN AMBIENTAL                                                                                                                     del mes de OCTUBRE, NOVIEMBRE Y DICIEMBRE DE 2025, en las Delegaciones Departamentales </t>
  </si>
  <si>
    <t xml:space="preserve">No. </t>
  </si>
  <si>
    <t>Departamento</t>
  </si>
  <si>
    <t>DIPLOMADOS</t>
  </si>
  <si>
    <t>CAPACITACIONES</t>
  </si>
  <si>
    <t>GUARDIANES ECOLÓGICOS</t>
  </si>
  <si>
    <t>EDAD</t>
  </si>
  <si>
    <t>SEXO</t>
  </si>
  <si>
    <t>PUEBLO</t>
  </si>
  <si>
    <t>TOTAL DE PERSONAS</t>
  </si>
  <si>
    <t>Personas beneficiadas</t>
  </si>
  <si>
    <t>0-13</t>
  </si>
  <si>
    <t>14-30</t>
  </si>
  <si>
    <t>31-60</t>
  </si>
  <si>
    <t>61 y mas</t>
  </si>
  <si>
    <t>FEMENINO</t>
  </si>
  <si>
    <t>MASCULINO</t>
  </si>
  <si>
    <t>MAYA</t>
  </si>
  <si>
    <t>GARIFUNA</t>
  </si>
  <si>
    <t>XINCA</t>
  </si>
  <si>
    <t>MESTIZO</t>
  </si>
  <si>
    <t>ALTA VERAPAZ</t>
  </si>
  <si>
    <t>BAJA VERAPAZ</t>
  </si>
  <si>
    <t>IZABAL</t>
  </si>
  <si>
    <t>EL PROGRESO</t>
  </si>
  <si>
    <t>ZACAPA</t>
  </si>
  <si>
    <t>CHIQUIMULA</t>
  </si>
  <si>
    <t>JUTIAPA</t>
  </si>
  <si>
    <t>SANTA ROSA</t>
  </si>
  <si>
    <t>JALAPA</t>
  </si>
  <si>
    <t>ESCUINTLA</t>
  </si>
  <si>
    <t>SACATEPEQUEZ</t>
  </si>
  <si>
    <t>CHIMALTENANGO</t>
  </si>
  <si>
    <t>QUETZALTENANGO</t>
  </si>
  <si>
    <t>SAN MARCOS</t>
  </si>
  <si>
    <t>SOLOLA</t>
  </si>
  <si>
    <t>TOTONICAPÁN</t>
  </si>
  <si>
    <t>RETALHULEU</t>
  </si>
  <si>
    <t>SUCHITEPEQUEZ</t>
  </si>
  <si>
    <t>QUICHE</t>
  </si>
  <si>
    <t>HUEHUETENANGO</t>
  </si>
  <si>
    <t>PETEN</t>
  </si>
  <si>
    <t>TOTAL</t>
  </si>
  <si>
    <t xml:space="preserve">CODEMAS DEL MES DE OCTUBRE, NOVIEMBRE Y DICIEMBRE 2025, en las Delegaciones Departamentales </t>
  </si>
  <si>
    <t>No.</t>
  </si>
  <si>
    <t>DELEGACIÓN DEPARTAMENTAL</t>
  </si>
  <si>
    <t>TOTAL REUNIONES</t>
  </si>
  <si>
    <t>Matriz de Inspecciones de Seguimiento Ambiental por departamento y categoria, del mes de OCTUBRE, NOVIEMBRE Y DICIEMBRE de 2025</t>
  </si>
  <si>
    <t>DEPARTAMENTO</t>
  </si>
  <si>
    <t>CR</t>
  </si>
  <si>
    <t>C</t>
  </si>
  <si>
    <t>C+PGA</t>
  </si>
  <si>
    <t>B2</t>
  </si>
  <si>
    <t>Reuniones de Mesas Técnicas del mes de OCTUBRE, NOVIEMBRE Y DICIEMBRE DE 2025</t>
  </si>
  <si>
    <t>Mesa Técnica Cuencas</t>
  </si>
  <si>
    <t>Mesa Técnica Agua</t>
  </si>
  <si>
    <t>Mesa Tecnica de Cambio Climático</t>
  </si>
  <si>
    <t>Mesa Tecnica Ordenamiento Territorial</t>
  </si>
  <si>
    <t>Mesa Tecnica… agroclimatica</t>
  </si>
  <si>
    <t>Mesa Tecnica…Forestal</t>
  </si>
  <si>
    <t>Jornadas de Limpieza</t>
  </si>
  <si>
    <t>Delegaciones Departamentales</t>
  </si>
  <si>
    <t>mes de OCTUBRE, NOVIEMBRE Y DICIEMBRE 2025</t>
  </si>
  <si>
    <t>Jornadas de Limpieza/
  Recolección</t>
  </si>
  <si>
    <t>Toneladas</t>
  </si>
  <si>
    <t>MATRIZ DE EXPEDIENTES AMBIENTALES INGRESADOS POR MUNICIPIO Y CATEGORIA, MES DE OCTUBRE, NOVIEMBRE Y DICIEMBRE DE 2025</t>
  </si>
  <si>
    <t>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</si>
</sst>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Abad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Lexend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0"/>
      <color theme="0"/>
      <name val="&quot;\0022Aptos Narrow\0022&quot;"/>
    </font>
    <font>
      <b/>
      <sz val="8"/>
      <color theme="0"/>
      <name val="&quot;\0022Aptos Narrow\0022&quot;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&quot;\0022Arial\0022&quot;"/>
    </font>
    <font>
      <b/>
      <sz val="11"/>
      <name val="Lexend"/>
    </font>
    <font>
      <b/>
      <sz val="11"/>
      <name val="Calibri"/>
      <family val="2"/>
    </font>
    <font>
      <b/>
      <sz val="13"/>
      <color theme="1"/>
      <name val="Arial"/>
      <family val="2"/>
    </font>
    <font>
      <b/>
      <sz val="11"/>
      <color theme="0"/>
      <name val="&quot;\0022Aptos Narrow\0022&quot;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8"/>
      <color theme="2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3C7F7"/>
        <bgColor rgb="FF073763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E599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rgb="FF93C47D"/>
      </patternFill>
    </fill>
    <fill>
      <patternFill patternType="solid">
        <fgColor rgb="FF002060"/>
        <bgColor rgb="FFB6D7A8"/>
      </patternFill>
    </fill>
    <fill>
      <patternFill patternType="solid">
        <fgColor rgb="FF002060"/>
        <bgColor rgb="FFC9DAF8"/>
      </patternFill>
    </fill>
    <fill>
      <patternFill patternType="solid">
        <fgColor rgb="FF002060"/>
        <bgColor rgb="FFFFF2CC"/>
      </patternFill>
    </fill>
    <fill>
      <patternFill patternType="solid">
        <fgColor rgb="FF002060"/>
        <bgColor rgb="FFEDEDED"/>
      </patternFill>
    </fill>
    <fill>
      <patternFill patternType="solid">
        <fgColor rgb="FF002060"/>
        <bgColor rgb="FFFFD966"/>
      </patternFill>
    </fill>
    <fill>
      <patternFill patternType="solid">
        <fgColor rgb="FFFFCC66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rgb="FF002060"/>
        <bgColor rgb="FFDBDBDB"/>
      </patternFill>
    </fill>
    <fill>
      <patternFill patternType="solid">
        <fgColor rgb="FFFFCC66"/>
        <bgColor rgb="FFFFC000"/>
      </patternFill>
    </fill>
    <fill>
      <patternFill patternType="solid">
        <fgColor rgb="FF93C7F7"/>
        <bgColor rgb="FF2F5496"/>
      </patternFill>
    </fill>
    <fill>
      <patternFill patternType="solid">
        <fgColor rgb="FF93C7F7"/>
        <bgColor indexed="64"/>
      </patternFill>
    </fill>
    <fill>
      <patternFill patternType="solid">
        <fgColor rgb="FF002060"/>
        <bgColor rgb="FFB7B7B7"/>
      </patternFill>
    </fill>
    <fill>
      <patternFill patternType="solid">
        <fgColor rgb="FF93C7F7"/>
        <bgColor rgb="FF20124D"/>
      </patternFill>
    </fill>
    <fill>
      <patternFill patternType="solid">
        <fgColor rgb="FF002060"/>
        <bgColor rgb="FF6AA84F"/>
      </patternFill>
    </fill>
    <fill>
      <patternFill patternType="solid">
        <fgColor rgb="FFFFCC66"/>
        <bgColor rgb="FFFFD966"/>
      </patternFill>
    </fill>
  </fills>
  <borders count="4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2"/>
      </right>
      <top/>
      <bottom style="thin">
        <color theme="1"/>
      </bottom>
      <diagonal/>
    </border>
    <border>
      <left style="thin">
        <color theme="2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2"/>
      </left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1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vertical="center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/>
    </xf>
    <xf numFmtId="0" fontId="5" fillId="4" borderId="12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vertical="center"/>
    </xf>
    <xf numFmtId="0" fontId="3" fillId="4" borderId="10" xfId="1" applyFont="1" applyFill="1" applyBorder="1" applyAlignment="1">
      <alignment vertical="center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6" borderId="44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7" fillId="0" borderId="0" xfId="0" applyFont="1" applyAlignment="1"/>
    <xf numFmtId="0" fontId="0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7" borderId="45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6" fillId="4" borderId="30" xfId="0" applyFont="1" applyFill="1" applyBorder="1" applyAlignment="1">
      <alignment vertical="center" wrapText="1"/>
    </xf>
    <xf numFmtId="0" fontId="15" fillId="9" borderId="46" xfId="0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vertical="center" wrapText="1"/>
    </xf>
    <xf numFmtId="0" fontId="18" fillId="4" borderId="23" xfId="0" applyFont="1" applyFill="1" applyBorder="1" applyAlignment="1">
      <alignment vertical="center" wrapText="1"/>
    </xf>
    <xf numFmtId="0" fontId="16" fillId="4" borderId="25" xfId="0" applyFont="1" applyFill="1" applyBorder="1" applyAlignment="1">
      <alignment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10" borderId="28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vertical="center" wrapText="1"/>
    </xf>
    <xf numFmtId="0" fontId="15" fillId="12" borderId="42" xfId="0" applyFont="1" applyFill="1" applyBorder="1" applyAlignment="1">
      <alignment horizontal="center"/>
    </xf>
    <xf numFmtId="0" fontId="17" fillId="12" borderId="23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6" fillId="12" borderId="42" xfId="0" applyFont="1" applyFill="1" applyBorder="1" applyAlignment="1">
      <alignment horizontal="center"/>
    </xf>
    <xf numFmtId="0" fontId="6" fillId="12" borderId="23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2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Alignment="1"/>
    <xf numFmtId="0" fontId="23" fillId="13" borderId="20" xfId="0" applyFont="1" applyFill="1" applyBorder="1" applyAlignment="1">
      <alignment horizontal="center" vertical="center"/>
    </xf>
    <xf numFmtId="0" fontId="24" fillId="13" borderId="2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wrapText="1"/>
    </xf>
    <xf numFmtId="0" fontId="25" fillId="3" borderId="29" xfId="0" applyFont="1" applyFill="1" applyBorder="1" applyAlignment="1">
      <alignment horizontal="center" wrapText="1"/>
    </xf>
    <xf numFmtId="0" fontId="25" fillId="3" borderId="0" xfId="0" applyFont="1" applyFill="1" applyBorder="1" applyAlignment="1">
      <alignment horizontal="center" wrapText="1"/>
    </xf>
    <xf numFmtId="0" fontId="26" fillId="14" borderId="21" xfId="0" applyFont="1" applyFill="1" applyBorder="1" applyAlignment="1">
      <alignment horizontal="center" vertical="center"/>
    </xf>
    <xf numFmtId="0" fontId="27" fillId="14" borderId="23" xfId="0" applyFont="1" applyFill="1" applyBorder="1" applyAlignment="1">
      <alignment horizontal="center" vertical="center"/>
    </xf>
    <xf numFmtId="0" fontId="26" fillId="14" borderId="23" xfId="0" applyFont="1" applyFill="1" applyBorder="1" applyAlignment="1">
      <alignment horizontal="center" vertical="center"/>
    </xf>
    <xf numFmtId="0" fontId="26" fillId="14" borderId="25" xfId="0" applyFont="1" applyFill="1" applyBorder="1" applyAlignment="1">
      <alignment horizontal="center" vertical="center"/>
    </xf>
    <xf numFmtId="0" fontId="6" fillId="15" borderId="21" xfId="0" applyFont="1" applyFill="1" applyBorder="1" applyAlignment="1">
      <alignment horizontal="center"/>
    </xf>
    <xf numFmtId="0" fontId="6" fillId="15" borderId="23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15" borderId="45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28" fillId="0" borderId="42" xfId="0" applyFont="1" applyFill="1" applyBorder="1" applyAlignment="1">
      <alignment horizontal="center"/>
    </xf>
    <xf numFmtId="0" fontId="28" fillId="16" borderId="23" xfId="0" applyFont="1" applyFill="1" applyBorder="1" applyAlignment="1">
      <alignment horizontal="center"/>
    </xf>
    <xf numFmtId="0" fontId="28" fillId="16" borderId="30" xfId="0" applyFont="1" applyFill="1" applyBorder="1" applyAlignment="1">
      <alignment horizontal="center"/>
    </xf>
    <xf numFmtId="0" fontId="28" fillId="16" borderId="28" xfId="0" applyFont="1" applyFill="1" applyBorder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9" fillId="3" borderId="29" xfId="0" applyFont="1" applyFill="1" applyBorder="1" applyAlignment="1">
      <alignment horizont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30" fillId="5" borderId="28" xfId="0" applyFont="1" applyFill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8" xfId="0" applyFont="1" applyBorder="1" applyAlignment="1">
      <alignment horizontal="center" wrapText="1"/>
    </xf>
    <xf numFmtId="0" fontId="30" fillId="5" borderId="34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2" fillId="13" borderId="23" xfId="0" applyFont="1" applyFill="1" applyBorder="1" applyAlignment="1">
      <alignment horizontal="center"/>
    </xf>
    <xf numFmtId="0" fontId="33" fillId="17" borderId="0" xfId="0" applyFont="1" applyFill="1" applyAlignment="1">
      <alignment horizontal="center" vertical="center"/>
    </xf>
    <xf numFmtId="0" fontId="31" fillId="18" borderId="0" xfId="0" applyFont="1" applyFill="1" applyAlignment="1">
      <alignment vertical="center"/>
    </xf>
    <xf numFmtId="0" fontId="31" fillId="18" borderId="0" xfId="0" applyFont="1" applyFill="1" applyAlignment="1">
      <alignment vertical="center"/>
    </xf>
    <xf numFmtId="0" fontId="34" fillId="4" borderId="47" xfId="0" applyFont="1" applyFill="1" applyBorder="1" applyAlignment="1">
      <alignment horizontal="center" vertical="center" wrapText="1"/>
    </xf>
    <xf numFmtId="0" fontId="34" fillId="4" borderId="45" xfId="0" applyFont="1" applyFill="1" applyBorder="1" applyAlignment="1">
      <alignment horizontal="center" vertical="center" wrapText="1"/>
    </xf>
    <xf numFmtId="0" fontId="34" fillId="19" borderId="34" xfId="0" applyFont="1" applyFill="1" applyBorder="1" applyAlignment="1">
      <alignment horizontal="center" vertical="center" wrapText="1"/>
    </xf>
    <xf numFmtId="0" fontId="34" fillId="19" borderId="33" xfId="0" applyFont="1" applyFill="1" applyBorder="1" applyAlignment="1">
      <alignment horizontal="center" vertical="center" wrapText="1"/>
    </xf>
    <xf numFmtId="0" fontId="34" fillId="8" borderId="42" xfId="0" applyFont="1" applyFill="1" applyBorder="1" applyAlignment="1">
      <alignment horizontal="center" vertical="center" wrapText="1"/>
    </xf>
    <xf numFmtId="0" fontId="34" fillId="4" borderId="46" xfId="0" applyFont="1" applyFill="1" applyBorder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34" fillId="9" borderId="42" xfId="0" applyFont="1" applyFill="1" applyBorder="1" applyAlignment="1">
      <alignment horizontal="center" vertical="center" wrapText="1"/>
    </xf>
    <xf numFmtId="0" fontId="34" fillId="10" borderId="42" xfId="0" applyFont="1" applyFill="1" applyBorder="1" applyAlignment="1">
      <alignment horizontal="center" vertical="center" wrapText="1"/>
    </xf>
    <xf numFmtId="0" fontId="34" fillId="8" borderId="3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25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0" fontId="34" fillId="9" borderId="28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8" xfId="0" applyNumberFormat="1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35" fillId="5" borderId="34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1" fillId="6" borderId="23" xfId="0" applyFont="1" applyFill="1" applyBorder="1" applyAlignment="1"/>
    <xf numFmtId="0" fontId="36" fillId="20" borderId="0" xfId="0" applyFont="1" applyFill="1" applyAlignment="1">
      <alignment horizontal="center" wrapText="1"/>
    </xf>
    <xf numFmtId="0" fontId="37" fillId="18" borderId="0" xfId="0" applyFont="1" applyFill="1" applyAlignment="1"/>
    <xf numFmtId="0" fontId="38" fillId="21" borderId="23" xfId="0" applyFont="1" applyFill="1" applyBorder="1" applyAlignment="1">
      <alignment horizontal="center" vertical="center" wrapText="1"/>
    </xf>
    <xf numFmtId="0" fontId="0" fillId="0" borderId="23" xfId="0" applyFont="1" applyBorder="1" applyAlignment="1"/>
    <xf numFmtId="0" fontId="39" fillId="22" borderId="23" xfId="0" applyFont="1" applyFill="1" applyBorder="1" applyAlignment="1">
      <alignment horizontal="center" vertical="center"/>
    </xf>
    <xf numFmtId="0" fontId="40" fillId="13" borderId="23" xfId="0" applyFont="1" applyFill="1" applyBorder="1" applyAlignment="1">
      <alignment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REUNIONES DE EDUCACIÓN AMBIENTAL EN LAS DELEGACIONES DEPARTAMENTALES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6.0588267487299979E-2"/>
          <c:y val="0.14306739698085397"/>
          <c:w val="0.9167700788267179"/>
          <c:h val="0.5538063520823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'[1]EDUCACIÓN AMBIENTAL'!$P$3</c:f>
              <c:strCache>
                <c:ptCount val="1"/>
                <c:pt idx="0">
                  <c:v>TOTAL DE PERSONAS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innerShdw blurRad="114300">
                <a:srgbClr val="002060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'[1]EDUCACIÓN AMBIENTAL'!$B$4:$B$26</c:f>
              <c:strCache>
                <c:ptCount val="23"/>
                <c:pt idx="1">
                  <c:v>ALTA VERAPAZ</c:v>
                </c:pt>
                <c:pt idx="2">
                  <c:v>BAJA VERAPAZ</c:v>
                </c:pt>
                <c:pt idx="3">
                  <c:v>IZABAL</c:v>
                </c:pt>
                <c:pt idx="4">
                  <c:v>EL PROGRESO</c:v>
                </c:pt>
                <c:pt idx="5">
                  <c:v>ZACAPA</c:v>
                </c:pt>
                <c:pt idx="6">
                  <c:v>CHIQUIMULA</c:v>
                </c:pt>
                <c:pt idx="7">
                  <c:v>JUTIAPA</c:v>
                </c:pt>
                <c:pt idx="8">
                  <c:v>SANTA ROSA</c:v>
                </c:pt>
                <c:pt idx="9">
                  <c:v>JALAPA</c:v>
                </c:pt>
                <c:pt idx="10">
                  <c:v>ESCUINTLA</c:v>
                </c:pt>
                <c:pt idx="11">
                  <c:v>SACATEPEQUEZ</c:v>
                </c:pt>
                <c:pt idx="12">
                  <c:v>CHIMALTENANGO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SOLOLA</c:v>
                </c:pt>
                <c:pt idx="16">
                  <c:v>TOTONICAPÁN</c:v>
                </c:pt>
                <c:pt idx="17">
                  <c:v>RETALHULEU</c:v>
                </c:pt>
                <c:pt idx="18">
                  <c:v>SUCHITEPEQUEZ</c:v>
                </c:pt>
                <c:pt idx="19">
                  <c:v>QUICHE</c:v>
                </c:pt>
                <c:pt idx="20">
                  <c:v>HUEHUETENANGO</c:v>
                </c:pt>
                <c:pt idx="21">
                  <c:v>PETEN</c:v>
                </c:pt>
                <c:pt idx="22">
                  <c:v>TOTAL</c:v>
                </c:pt>
              </c:strCache>
            </c:strRef>
          </c:cat>
          <c:val>
            <c:numRef>
              <c:f>'[1]EDUCACIÓN AMBIENTAL'!$P$4:$P$26</c:f>
              <c:numCache>
                <c:formatCode>General</c:formatCode>
                <c:ptCount val="23"/>
                <c:pt idx="1">
                  <c:v>1274</c:v>
                </c:pt>
                <c:pt idx="2">
                  <c:v>633</c:v>
                </c:pt>
                <c:pt idx="3">
                  <c:v>2812</c:v>
                </c:pt>
                <c:pt idx="4">
                  <c:v>454</c:v>
                </c:pt>
                <c:pt idx="5">
                  <c:v>348</c:v>
                </c:pt>
                <c:pt idx="6">
                  <c:v>575</c:v>
                </c:pt>
                <c:pt idx="7">
                  <c:v>1519</c:v>
                </c:pt>
                <c:pt idx="8">
                  <c:v>250</c:v>
                </c:pt>
                <c:pt idx="9">
                  <c:v>796</c:v>
                </c:pt>
                <c:pt idx="10">
                  <c:v>1274</c:v>
                </c:pt>
                <c:pt idx="11">
                  <c:v>772</c:v>
                </c:pt>
                <c:pt idx="12">
                  <c:v>164</c:v>
                </c:pt>
                <c:pt idx="13">
                  <c:v>459</c:v>
                </c:pt>
                <c:pt idx="14">
                  <c:v>2.665</c:v>
                </c:pt>
                <c:pt idx="15">
                  <c:v>399</c:v>
                </c:pt>
                <c:pt idx="16">
                  <c:v>1093</c:v>
                </c:pt>
                <c:pt idx="17">
                  <c:v>48</c:v>
                </c:pt>
                <c:pt idx="18">
                  <c:v>400</c:v>
                </c:pt>
                <c:pt idx="19">
                  <c:v>465</c:v>
                </c:pt>
                <c:pt idx="20">
                  <c:v>4061</c:v>
                </c:pt>
                <c:pt idx="21">
                  <c:v>1803</c:v>
                </c:pt>
                <c:pt idx="22">
                  <c:v>19601.665000000001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79C-B950-AAF2E1F4FA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9373280"/>
        <c:axId val="1530553584"/>
      </c:barChart>
      <c:catAx>
        <c:axId val="43937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30553584"/>
        <c:crosses val="autoZero"/>
        <c:auto val="1"/>
        <c:lblAlgn val="ctr"/>
        <c:lblOffset val="100"/>
        <c:noMultiLvlLbl val="0"/>
      </c:catAx>
      <c:valAx>
        <c:axId val="1530553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937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600"/>
              <a:t>TOTAL DE INSPECCIONES</a:t>
            </a:r>
            <a:r>
              <a:rPr lang="es-GT" sz="1600" baseline="0"/>
              <a:t> DE SEGUIMIENTO AMBIENTAL POR DEPARTAMENTO Y CATEGORÍA </a:t>
            </a:r>
            <a:endParaRPr lang="es-GT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'[1]SEGUIMIENTO AMBIENTAL'!$G$3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'[1]SEGUIMIENTO AMBIENTAL'!$B$4:$B$25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IZABAL</c:v>
                </c:pt>
                <c:pt idx="3">
                  <c:v>EL PROGRESO</c:v>
                </c:pt>
                <c:pt idx="4">
                  <c:v>ZACAPA</c:v>
                </c:pt>
                <c:pt idx="5">
                  <c:v>CHIQUIMULA</c:v>
                </c:pt>
                <c:pt idx="6">
                  <c:v>JUTIAPA</c:v>
                </c:pt>
                <c:pt idx="7">
                  <c:v>SANTA ROSA</c:v>
                </c:pt>
                <c:pt idx="8">
                  <c:v>JALAPA</c:v>
                </c:pt>
                <c:pt idx="9">
                  <c:v>ESCUINTLA</c:v>
                </c:pt>
                <c:pt idx="10">
                  <c:v>SACATEPEQUEZ</c:v>
                </c:pt>
                <c:pt idx="11">
                  <c:v>CHIMALTENANGO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SOLOLA</c:v>
                </c:pt>
                <c:pt idx="15">
                  <c:v>TOTONICAPÁN</c:v>
                </c:pt>
                <c:pt idx="16">
                  <c:v>RETALHULEU</c:v>
                </c:pt>
                <c:pt idx="17">
                  <c:v>SUCHITEPEQUEZ</c:v>
                </c:pt>
                <c:pt idx="18">
                  <c:v>QUICHE</c:v>
                </c:pt>
                <c:pt idx="19">
                  <c:v>HUEHUETENANGO</c:v>
                </c:pt>
                <c:pt idx="20">
                  <c:v>PETEN</c:v>
                </c:pt>
                <c:pt idx="21">
                  <c:v>TOTAL</c:v>
                </c:pt>
              </c:strCache>
            </c:strRef>
          </c:cat>
          <c:val>
            <c:numRef>
              <c:f>'[1]SEGUIMIENTO AMBIENTAL'!$G$4:$G$25</c:f>
              <c:numCache>
                <c:formatCode>General</c:formatCode>
                <c:ptCount val="22"/>
                <c:pt idx="0">
                  <c:v>51</c:v>
                </c:pt>
                <c:pt idx="1">
                  <c:v>28</c:v>
                </c:pt>
                <c:pt idx="2">
                  <c:v>84</c:v>
                </c:pt>
                <c:pt idx="3">
                  <c:v>92</c:v>
                </c:pt>
                <c:pt idx="4">
                  <c:v>50</c:v>
                </c:pt>
                <c:pt idx="5">
                  <c:v>27</c:v>
                </c:pt>
                <c:pt idx="6">
                  <c:v>21</c:v>
                </c:pt>
                <c:pt idx="7">
                  <c:v>28</c:v>
                </c:pt>
                <c:pt idx="8">
                  <c:v>27</c:v>
                </c:pt>
                <c:pt idx="9">
                  <c:v>25</c:v>
                </c:pt>
                <c:pt idx="10">
                  <c:v>19</c:v>
                </c:pt>
                <c:pt idx="11">
                  <c:v>22</c:v>
                </c:pt>
                <c:pt idx="12">
                  <c:v>28</c:v>
                </c:pt>
                <c:pt idx="13">
                  <c:v>28</c:v>
                </c:pt>
                <c:pt idx="14">
                  <c:v>41</c:v>
                </c:pt>
                <c:pt idx="15">
                  <c:v>30</c:v>
                </c:pt>
                <c:pt idx="16">
                  <c:v>24</c:v>
                </c:pt>
                <c:pt idx="17">
                  <c:v>14</c:v>
                </c:pt>
                <c:pt idx="18">
                  <c:v>90</c:v>
                </c:pt>
                <c:pt idx="19">
                  <c:v>53</c:v>
                </c:pt>
                <c:pt idx="20">
                  <c:v>40</c:v>
                </c:pt>
                <c:pt idx="21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0-4C3D-96A0-7A740B38D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00177743"/>
        <c:axId val="293882799"/>
        <c:axId val="0"/>
      </c:bar3DChart>
      <c:catAx>
        <c:axId val="80017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93882799"/>
        <c:crosses val="autoZero"/>
        <c:auto val="1"/>
        <c:lblAlgn val="ctr"/>
        <c:lblOffset val="100"/>
        <c:noMultiLvlLbl val="0"/>
      </c:catAx>
      <c:valAx>
        <c:axId val="2938827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0017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REUNIONES DE MESAS TÉCNICAS</a:t>
            </a:r>
          </a:p>
          <a:p>
            <a:pPr>
              <a:defRPr/>
            </a:pPr>
            <a:r>
              <a:rPr lang="en-US" baseline="0"/>
              <a:t>EN EL MES DE OCTUBRE, NOVIEMBRE Y DICIEMBRE 2025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'[1]MESAS TECNICAS'!$I$4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glow rad="63500">
                <a:schemeClr val="bg2">
                  <a:lumMod val="85000"/>
                  <a:alpha val="40000"/>
                </a:schemeClr>
              </a:glow>
              <a:innerShdw blurRad="114300">
                <a:srgbClr val="0070C0"/>
              </a:innerShdw>
            </a:effectLst>
            <a:scene3d>
              <a:camera prst="orthographicFront"/>
              <a:lightRig rig="threePt" dir="t"/>
            </a:scene3d>
            <a:sp3d prstMaterial="metal">
              <a:bevelB prst="slope"/>
            </a:sp3d>
          </c:spPr>
          <c:invertIfNegative val="0"/>
          <c:dLbls>
            <c:numFmt formatCode="#,##0_);\(#,##0\)" sourceLinked="0"/>
            <c:spPr>
              <a:solidFill>
                <a:srgbClr val="93C7F7"/>
              </a:solidFill>
              <a:ln>
                <a:noFill/>
              </a:ln>
              <a:effectLst>
                <a:outerShdw blurRad="50800" dist="38100" dir="5400000" algn="t" rotWithShape="0">
                  <a:schemeClr val="bg1">
                    <a:alpha val="40000"/>
                  </a:scheme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'[1]MESAS TECNICAS'!$B$5:$B$26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IZABAL</c:v>
                </c:pt>
                <c:pt idx="3">
                  <c:v>EL PROGRESO</c:v>
                </c:pt>
                <c:pt idx="4">
                  <c:v>ZACAPA</c:v>
                </c:pt>
                <c:pt idx="5">
                  <c:v>CHIQUIMULA</c:v>
                </c:pt>
                <c:pt idx="6">
                  <c:v>JUTIAPA</c:v>
                </c:pt>
                <c:pt idx="7">
                  <c:v>SANTA ROSA</c:v>
                </c:pt>
                <c:pt idx="8">
                  <c:v>JALAPA</c:v>
                </c:pt>
                <c:pt idx="9">
                  <c:v>ESCUINTLA</c:v>
                </c:pt>
                <c:pt idx="10">
                  <c:v>SACATEPEQUEZ</c:v>
                </c:pt>
                <c:pt idx="11">
                  <c:v>CHIMALTENANGO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SOLOLA</c:v>
                </c:pt>
                <c:pt idx="15">
                  <c:v>TOTONICAPÁN</c:v>
                </c:pt>
                <c:pt idx="16">
                  <c:v>RETALHULEU</c:v>
                </c:pt>
                <c:pt idx="17">
                  <c:v>SUCHITEPEQUEZ</c:v>
                </c:pt>
                <c:pt idx="18">
                  <c:v>QUICHE</c:v>
                </c:pt>
                <c:pt idx="19">
                  <c:v>HUEHUETENANGO</c:v>
                </c:pt>
                <c:pt idx="20">
                  <c:v>PETEN</c:v>
                </c:pt>
                <c:pt idx="21">
                  <c:v>TOTAL</c:v>
                </c:pt>
              </c:strCache>
            </c:strRef>
          </c:cat>
          <c:val>
            <c:numRef>
              <c:f>'[1]MESAS TECNICAS'!$I$5:$I$26</c:f>
              <c:numCache>
                <c:formatCode>General</c:formatCode>
                <c:ptCount val="22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C-40DC-BEE0-8181C76D28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63286703"/>
        <c:axId val="247834191"/>
      </c:barChart>
      <c:catAx>
        <c:axId val="76328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47834191"/>
        <c:crosses val="autoZero"/>
        <c:auto val="1"/>
        <c:lblAlgn val="ctr"/>
        <c:lblOffset val="100"/>
        <c:noMultiLvlLbl val="0"/>
      </c:catAx>
      <c:valAx>
        <c:axId val="2478341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63286703"/>
        <c:crosses val="autoZero"/>
        <c:crossBetween val="between"/>
      </c:valAx>
      <c:spPr>
        <a:noFill/>
        <a:ln>
          <a:noFill/>
        </a:ln>
        <a:effectLst>
          <a:innerShdw blurRad="114300">
            <a:srgbClr val="002060"/>
          </a:innerShdw>
        </a:effectLst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JORNADAS DE LIMPIEZA  EN EL MES DE OCTUBRE, NOVIEMBRE Y DICIEMBRE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'[1]JORNADAS DE LIMPIEZA'!$C$5</c:f>
              <c:strCache>
                <c:ptCount val="1"/>
                <c:pt idx="0">
                  <c:v>Jornadas de Limpieza/
  Recolección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'[1]JORNADAS DE LIMPIEZA'!$B$6:$B$28</c:f>
              <c:strCache>
                <c:ptCount val="23"/>
                <c:pt idx="1">
                  <c:v>ALTA VERAPAZ</c:v>
                </c:pt>
                <c:pt idx="2">
                  <c:v>BAJA VERAPAZ</c:v>
                </c:pt>
                <c:pt idx="3">
                  <c:v>IZABAL</c:v>
                </c:pt>
                <c:pt idx="4">
                  <c:v>EL PROGRESO</c:v>
                </c:pt>
                <c:pt idx="5">
                  <c:v>ZACAPA</c:v>
                </c:pt>
                <c:pt idx="6">
                  <c:v>CHIQUIMULA</c:v>
                </c:pt>
                <c:pt idx="7">
                  <c:v>JUTIAPA</c:v>
                </c:pt>
                <c:pt idx="8">
                  <c:v>SANTA ROSA</c:v>
                </c:pt>
                <c:pt idx="9">
                  <c:v>JALAPA</c:v>
                </c:pt>
                <c:pt idx="10">
                  <c:v>ESCUINTLA</c:v>
                </c:pt>
                <c:pt idx="11">
                  <c:v>SACATEPEQUEZ</c:v>
                </c:pt>
                <c:pt idx="12">
                  <c:v>CHIMALTENANGO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SOLOLA</c:v>
                </c:pt>
                <c:pt idx="16">
                  <c:v>TOTONICAPÁN</c:v>
                </c:pt>
                <c:pt idx="17">
                  <c:v>RETALHULEU</c:v>
                </c:pt>
                <c:pt idx="18">
                  <c:v>SUCHITEPEQUEZ</c:v>
                </c:pt>
                <c:pt idx="19">
                  <c:v>QUICHE</c:v>
                </c:pt>
                <c:pt idx="20">
                  <c:v>HUEHUETENANGO</c:v>
                </c:pt>
                <c:pt idx="21">
                  <c:v>PETEN</c:v>
                </c:pt>
                <c:pt idx="22">
                  <c:v>TOTAL</c:v>
                </c:pt>
              </c:strCache>
            </c:strRef>
          </c:cat>
          <c:val>
            <c:numRef>
              <c:f>'[1]JORNADAS DE LIMPIEZA'!$C$6:$C$28</c:f>
              <c:numCache>
                <c:formatCode>General</c:formatCode>
                <c:ptCount val="23"/>
                <c:pt idx="1">
                  <c:v>3</c:v>
                </c:pt>
                <c:pt idx="2">
                  <c:v>2</c:v>
                </c:pt>
                <c:pt idx="3">
                  <c:v>180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4</c:v>
                </c:pt>
                <c:pt idx="11">
                  <c:v>28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A-4F68-96CC-3AB3B55782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2547280"/>
        <c:axId val="1541859472"/>
      </c:barChart>
      <c:catAx>
        <c:axId val="1625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1859472"/>
        <c:crosses val="autoZero"/>
        <c:auto val="1"/>
        <c:lblAlgn val="ctr"/>
        <c:lblOffset val="100"/>
        <c:noMultiLvlLbl val="0"/>
      </c:catAx>
      <c:valAx>
        <c:axId val="15418594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254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EXPEDIENTES INGRESADOS POR MUNICIPIO Y CATEGORIA</a:t>
            </a:r>
            <a:r>
              <a:rPr lang="en-US" baseline="0"/>
              <a:t> DEL MES DE OCTUBRE, NOVIEMBRE Y DICIEMBRE DE 2025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11819412594269361"/>
          <c:y val="2.1021021021021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'[1]INTRUMENTOS AMBIENTALES'!$H$2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'[1]INTRUMENTOS AMBIENTALES'!$B$3:$B$25</c:f>
              <c:strCache>
                <c:ptCount val="23"/>
                <c:pt idx="1">
                  <c:v>ALTA VERAPAZ</c:v>
                </c:pt>
                <c:pt idx="2">
                  <c:v>BAJA VERAPAZ</c:v>
                </c:pt>
                <c:pt idx="3">
                  <c:v>IZABAL</c:v>
                </c:pt>
                <c:pt idx="4">
                  <c:v>EL PROGRESO</c:v>
                </c:pt>
                <c:pt idx="5">
                  <c:v>ZACAPA</c:v>
                </c:pt>
                <c:pt idx="6">
                  <c:v>CHIQUIMULA</c:v>
                </c:pt>
                <c:pt idx="7">
                  <c:v>JUTIAPA</c:v>
                </c:pt>
                <c:pt idx="8">
                  <c:v>SANTA ROSA</c:v>
                </c:pt>
                <c:pt idx="9">
                  <c:v>JALAPA</c:v>
                </c:pt>
                <c:pt idx="10">
                  <c:v>ESCUINTLA</c:v>
                </c:pt>
                <c:pt idx="11">
                  <c:v>SACATEPEQUEZ</c:v>
                </c:pt>
                <c:pt idx="12">
                  <c:v>CHIMALTENANGO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SOLOLA</c:v>
                </c:pt>
                <c:pt idx="16">
                  <c:v>TOTONICAPÁN</c:v>
                </c:pt>
                <c:pt idx="17">
                  <c:v>RETALHULEU</c:v>
                </c:pt>
                <c:pt idx="18">
                  <c:v>SUCHITEPEQUEZ</c:v>
                </c:pt>
                <c:pt idx="19">
                  <c:v>QUICHE</c:v>
                </c:pt>
                <c:pt idx="20">
                  <c:v>HUEHUETENANGO</c:v>
                </c:pt>
                <c:pt idx="21">
                  <c:v>PETEN</c:v>
                </c:pt>
                <c:pt idx="22">
                  <c:v>TOTAL</c:v>
                </c:pt>
              </c:strCache>
            </c:strRef>
          </c:cat>
          <c:val>
            <c:numRef>
              <c:f>'[1]INTRUMENTOS AMBIENTALES'!$H$3:$H$25</c:f>
              <c:numCache>
                <c:formatCode>General</c:formatCode>
                <c:ptCount val="23"/>
                <c:pt idx="1">
                  <c:v>401</c:v>
                </c:pt>
                <c:pt idx="2">
                  <c:v>71</c:v>
                </c:pt>
                <c:pt idx="3">
                  <c:v>93</c:v>
                </c:pt>
                <c:pt idx="4">
                  <c:v>86</c:v>
                </c:pt>
                <c:pt idx="5">
                  <c:v>49</c:v>
                </c:pt>
                <c:pt idx="6">
                  <c:v>98</c:v>
                </c:pt>
                <c:pt idx="7">
                  <c:v>88</c:v>
                </c:pt>
                <c:pt idx="8">
                  <c:v>61</c:v>
                </c:pt>
                <c:pt idx="9">
                  <c:v>87</c:v>
                </c:pt>
                <c:pt idx="10">
                  <c:v>185</c:v>
                </c:pt>
                <c:pt idx="11">
                  <c:v>144</c:v>
                </c:pt>
                <c:pt idx="12">
                  <c:v>171</c:v>
                </c:pt>
                <c:pt idx="13">
                  <c:v>579</c:v>
                </c:pt>
                <c:pt idx="14">
                  <c:v>264</c:v>
                </c:pt>
                <c:pt idx="15">
                  <c:v>385</c:v>
                </c:pt>
                <c:pt idx="16">
                  <c:v>149</c:v>
                </c:pt>
                <c:pt idx="17">
                  <c:v>100</c:v>
                </c:pt>
                <c:pt idx="18">
                  <c:v>142</c:v>
                </c:pt>
                <c:pt idx="19">
                  <c:v>132</c:v>
                </c:pt>
                <c:pt idx="20">
                  <c:v>91</c:v>
                </c:pt>
                <c:pt idx="21">
                  <c:v>221</c:v>
                </c:pt>
                <c:pt idx="22">
                  <c:v>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2-4A70-B8AF-B198457395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3045472"/>
        <c:axId val="1539969296"/>
      </c:barChart>
      <c:catAx>
        <c:axId val="31304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39969296"/>
        <c:crosses val="autoZero"/>
        <c:auto val="1"/>
        <c:lblAlgn val="ctr"/>
        <c:lblOffset val="100"/>
        <c:noMultiLvlLbl val="0"/>
      </c:catAx>
      <c:valAx>
        <c:axId val="153996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304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</a:t>
            </a:r>
            <a:r>
              <a:rPr lang="en-US" sz="1400" baseline="0"/>
              <a:t> DE PERSONAS DE JORNADAS DE LIMPIEZA POR LAS DELEGACIONES</a:t>
            </a:r>
          </a:p>
          <a:p>
            <a:pPr>
              <a:defRPr sz="1400"/>
            </a:pPr>
            <a:r>
              <a:rPr lang="en-US" sz="1400" baseline="0"/>
              <a:t>sumando una catidad recolectada de 4929.25 toneladas 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1054440069991252"/>
          <c:y val="0.29604002624671916"/>
          <c:w val="0.82834448818897632"/>
          <c:h val="0.36150517643627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'[1]JORNADAS DE LIMPIEZA'!$O$5</c:f>
              <c:strCache>
                <c:ptCount val="1"/>
                <c:pt idx="0">
                  <c:v>TOTAL DE PERSONAS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'[1]JORNADAS DE LIMPIEZA'!$B$6:$B$28</c:f>
              <c:strCache>
                <c:ptCount val="23"/>
                <c:pt idx="1">
                  <c:v>ALTA VERAPAZ</c:v>
                </c:pt>
                <c:pt idx="2">
                  <c:v>BAJA VERAPAZ</c:v>
                </c:pt>
                <c:pt idx="3">
                  <c:v>IZABAL</c:v>
                </c:pt>
                <c:pt idx="4">
                  <c:v>EL PROGRESO</c:v>
                </c:pt>
                <c:pt idx="5">
                  <c:v>ZACAPA</c:v>
                </c:pt>
                <c:pt idx="6">
                  <c:v>CHIQUIMULA</c:v>
                </c:pt>
                <c:pt idx="7">
                  <c:v>JUTIAPA</c:v>
                </c:pt>
                <c:pt idx="8">
                  <c:v>SANTA ROSA</c:v>
                </c:pt>
                <c:pt idx="9">
                  <c:v>JALAPA</c:v>
                </c:pt>
                <c:pt idx="10">
                  <c:v>ESCUINTLA</c:v>
                </c:pt>
                <c:pt idx="11">
                  <c:v>SACATEPEQUEZ</c:v>
                </c:pt>
                <c:pt idx="12">
                  <c:v>CHIMALTENANGO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SOLOLA</c:v>
                </c:pt>
                <c:pt idx="16">
                  <c:v>TOTONICAPÁN</c:v>
                </c:pt>
                <c:pt idx="17">
                  <c:v>RETALHULEU</c:v>
                </c:pt>
                <c:pt idx="18">
                  <c:v>SUCHITEPEQUEZ</c:v>
                </c:pt>
                <c:pt idx="19">
                  <c:v>QUICHE</c:v>
                </c:pt>
                <c:pt idx="20">
                  <c:v>HUEHUETENANGO</c:v>
                </c:pt>
                <c:pt idx="21">
                  <c:v>PETEN</c:v>
                </c:pt>
                <c:pt idx="22">
                  <c:v>TOTAL</c:v>
                </c:pt>
              </c:strCache>
            </c:strRef>
          </c:cat>
          <c:val>
            <c:numRef>
              <c:f>'[1]JORNADAS DE LIMPIEZA'!$O$6:$O$28</c:f>
              <c:numCache>
                <c:formatCode>General</c:formatCode>
                <c:ptCount val="23"/>
                <c:pt idx="1">
                  <c:v>96</c:v>
                </c:pt>
                <c:pt idx="2">
                  <c:v>18</c:v>
                </c:pt>
                <c:pt idx="3">
                  <c:v>85</c:v>
                </c:pt>
                <c:pt idx="4">
                  <c:v>55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293</c:v>
                </c:pt>
                <c:pt idx="9">
                  <c:v>0</c:v>
                </c:pt>
                <c:pt idx="10">
                  <c:v>340</c:v>
                </c:pt>
                <c:pt idx="11">
                  <c:v>373</c:v>
                </c:pt>
                <c:pt idx="12">
                  <c:v>0</c:v>
                </c:pt>
                <c:pt idx="13">
                  <c:v>0</c:v>
                </c:pt>
                <c:pt idx="14">
                  <c:v>506</c:v>
                </c:pt>
                <c:pt idx="15">
                  <c:v>0</c:v>
                </c:pt>
                <c:pt idx="16">
                  <c:v>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64</c:v>
                </c:pt>
                <c:pt idx="21">
                  <c:v>33</c:v>
                </c:pt>
                <c:pt idx="22">
                  <c:v>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8-448B-BE11-798038F611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5708432"/>
        <c:axId val="1540218768"/>
      </c:barChart>
      <c:catAx>
        <c:axId val="9570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218768"/>
        <c:crosses val="autoZero"/>
        <c:auto val="1"/>
        <c:lblAlgn val="ctr"/>
        <c:lblOffset val="100"/>
        <c:noMultiLvlLbl val="0"/>
      </c:catAx>
      <c:valAx>
        <c:axId val="1540218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570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TOTAL DE REUNIONES DE CODEMAS EN EL MES DE OCTUBRE, NOVIEMBRE Y DICIEMBRE 2025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800" b="1" i="0" u="none" strike="noStrike" baseline="0">
              <a:solidFill>
                <a:srgbClr val="000000">
                  <a:lumMod val="75000"/>
                  <a:lumOff val="25000"/>
                </a:srgbClr>
              </a:solidFill>
              <a:latin typeface="Arial"/>
              <a:cs typeface="Arial"/>
            </a:rPr>
            <a:t>TOTAL DE REUNIONES DE CODEMAS EN EL MES DE OCTUBRE, NOVIEMBRE Y DICIEMBRE 2025</a:t>
          </a:r>
        </a:p>
      </cx:txPr>
    </cx:title>
    <cx:plotArea>
      <cx:plotAreaRegion>
        <cx:series layoutId="clusteredColumn" uniqueId="{D06867A0-BC2F-4184-BAFD-03184966A12D}" formatIdx="0">
          <cx:tx>
            <cx:txData>
              <cx:f>_xlchart.v1.1</cx:f>
              <cx:v>TOTAL DE PERSONAS</cx:v>
            </cx:txData>
          </cx:tx>
          <cx:spPr>
            <a:solidFill>
              <a:srgbClr val="00B0F0"/>
            </a:solidFill>
            <a:ln>
              <a:gradFill flip="none" rotWithShape="1">
                <a:gsLst>
                  <a:gs pos="38916">
                    <a:srgbClr val="1B69EA"/>
                  </a:gs>
                  <a:gs pos="0">
                    <a:schemeClr val="accent1">
                      <a:lumMod val="89000"/>
                    </a:schemeClr>
                  </a:gs>
                  <a:gs pos="23000">
                    <a:schemeClr val="accent1">
                      <a:lumMod val="89000"/>
                    </a:schemeClr>
                  </a:gs>
                  <a:gs pos="69000">
                    <a:schemeClr val="accent1">
                      <a:lumMod val="75000"/>
                    </a:schemeClr>
                  </a:gs>
                  <a:gs pos="97000">
                    <a:schemeClr val="accent1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</a:ln>
            <a:effectLst>
              <a:innerShdw blurRad="114300">
                <a:srgbClr val="002060"/>
              </a:innerShdw>
            </a:effectLst>
          </cx:spPr>
          <cx:dataLabels pos="outEnd">
            <cx:spPr>
              <a:solidFill>
                <a:srgbClr val="002060"/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chemeClr val="tx1"/>
                    </a:solidFill>
                  </a:defRPr>
                </a:pPr>
                <a:endParaRPr lang="es-ES" sz="1100" b="1" i="0" u="none" strike="noStrike" baseline="0">
                  <a:solidFill>
                    <a:schemeClr val="tx1"/>
                  </a:solidFill>
                  <a:latin typeface="Arial"/>
                  <a:cs typeface="Arial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aggregation/>
          </cx:layoutPr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endParaRPr lang="es-ES" sz="900" b="1" i="0" u="none" strike="noStrike" baseline="0">
              <a:solidFill>
                <a:srgbClr val="000000">
                  <a:lumMod val="75000"/>
                  <a:lumOff val="25000"/>
                </a:srgbClr>
              </a:solidFill>
              <a:latin typeface="Arial"/>
              <a:cs typeface="Arial"/>
            </a:endParaRPr>
          </a:p>
        </cx:txPr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1018759</xdr:colOff>
      <xdr:row>27</xdr:row>
      <xdr:rowOff>3312</xdr:rowOff>
    </xdr:from>
    <xdr:to>
      <xdr:col>11</xdr:col>
      <xdr:colOff>811694</xdr:colOff>
      <xdr:row>57</xdr:row>
      <xdr:rowOff>33130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B86F79-F835-46B0-BDE8-2EC04CFAD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11</xdr:col>
      <xdr:colOff>242888</xdr:colOff>
      <xdr:row>121</xdr:row>
      <xdr:rowOff>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6FEEE44-FBCB-43AB-A1C9-7B96FB17E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38275" y="17754600"/>
              <a:ext cx="8882063" cy="6096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2</xdr:col>
      <xdr:colOff>0</xdr:colOff>
      <xdr:row>153</xdr:row>
      <xdr:rowOff>0</xdr:rowOff>
    </xdr:from>
    <xdr:to>
      <xdr:col>9</xdr:col>
      <xdr:colOff>104043</xdr:colOff>
      <xdr:row>174</xdr:row>
      <xdr:rowOff>12456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0EE7D6-3439-42EF-9177-588D6758E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210</xdr:row>
      <xdr:rowOff>0</xdr:rowOff>
    </xdr:from>
    <xdr:to>
      <xdr:col>9</xdr:col>
      <xdr:colOff>390111</xdr:colOff>
      <xdr:row>233</xdr:row>
      <xdr:rowOff>178906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241A333-F71B-44A3-B94E-1866A40BF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268</xdr:row>
      <xdr:rowOff>19050</xdr:rowOff>
    </xdr:from>
    <xdr:to>
      <xdr:col>7</xdr:col>
      <xdr:colOff>358637</xdr:colOff>
      <xdr:row>286</xdr:row>
      <xdr:rowOff>117200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BF07A3-EE30-40F7-88D0-B00C99B93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317</xdr:row>
      <xdr:rowOff>0</xdr:rowOff>
    </xdr:from>
    <xdr:to>
      <xdr:col>8</xdr:col>
      <xdr:colOff>435218</xdr:colOff>
      <xdr:row>339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E42ACA-86C1-451E-AB66-66C9E7BA8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828675</xdr:colOff>
      <xdr:row>268</xdr:row>
      <xdr:rowOff>19050</xdr:rowOff>
    </xdr:from>
    <xdr:to>
      <xdr:col>15</xdr:col>
      <xdr:colOff>833230</xdr:colOff>
      <xdr:row>286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9119FDF-32C0-427F-B880-F033C52C9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ABIERT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CACIÓN AMBIENTAL"/>
      <sheetName val="CODEMAS"/>
      <sheetName val="SEGUIMIENTO AMBIENTAL"/>
      <sheetName val="MESAS TECNICAS"/>
      <sheetName val="JORNADAS DE LIMPIEZA"/>
      <sheetName val="INTRUMENTOS AMBIENTALES"/>
    </sheetNames>
    <sheetDataSet>
      <sheetData sheetId="0">
        <row r="3">
          <cell r="P3" t="str">
            <v>TOTAL DE PERSONAS</v>
          </cell>
        </row>
        <row r="5">
          <cell r="B5" t="str">
            <v>ALTA VERAPAZ</v>
          </cell>
          <cell r="P5">
            <v>1274</v>
          </cell>
        </row>
        <row r="6">
          <cell r="B6" t="str">
            <v>BAJA VERAPAZ</v>
          </cell>
          <cell r="P6">
            <v>633</v>
          </cell>
        </row>
        <row r="7">
          <cell r="B7" t="str">
            <v>IZABAL</v>
          </cell>
          <cell r="P7">
            <v>2812</v>
          </cell>
        </row>
        <row r="8">
          <cell r="B8" t="str">
            <v>EL PROGRESO</v>
          </cell>
          <cell r="P8">
            <v>454</v>
          </cell>
        </row>
        <row r="9">
          <cell r="B9" t="str">
            <v>ZACAPA</v>
          </cell>
          <cell r="P9">
            <v>348</v>
          </cell>
        </row>
        <row r="10">
          <cell r="B10" t="str">
            <v>CHIQUIMULA</v>
          </cell>
          <cell r="P10">
            <v>575</v>
          </cell>
        </row>
        <row r="11">
          <cell r="B11" t="str">
            <v>JUTIAPA</v>
          </cell>
          <cell r="P11">
            <v>1519</v>
          </cell>
        </row>
        <row r="12">
          <cell r="B12" t="str">
            <v>SANTA ROSA</v>
          </cell>
          <cell r="P12">
            <v>250</v>
          </cell>
        </row>
        <row r="13">
          <cell r="B13" t="str">
            <v>JALAPA</v>
          </cell>
          <cell r="P13">
            <v>796</v>
          </cell>
        </row>
        <row r="14">
          <cell r="B14" t="str">
            <v>ESCUINTLA</v>
          </cell>
          <cell r="P14">
            <v>1274</v>
          </cell>
        </row>
        <row r="15">
          <cell r="B15" t="str">
            <v>SACATEPEQUEZ</v>
          </cell>
          <cell r="P15">
            <v>772</v>
          </cell>
        </row>
        <row r="16">
          <cell r="B16" t="str">
            <v>CHIMALTENANGO</v>
          </cell>
          <cell r="P16">
            <v>164</v>
          </cell>
        </row>
        <row r="17">
          <cell r="B17" t="str">
            <v>QUETZALTENANGO</v>
          </cell>
          <cell r="P17">
            <v>459</v>
          </cell>
        </row>
        <row r="18">
          <cell r="B18" t="str">
            <v>SAN MARCOS</v>
          </cell>
          <cell r="P18">
            <v>2.665</v>
          </cell>
        </row>
        <row r="19">
          <cell r="B19" t="str">
            <v>SOLOLA</v>
          </cell>
          <cell r="P19">
            <v>399</v>
          </cell>
        </row>
        <row r="20">
          <cell r="B20" t="str">
            <v>TOTONICAPÁN</v>
          </cell>
          <cell r="P20">
            <v>1093</v>
          </cell>
        </row>
        <row r="21">
          <cell r="B21" t="str">
            <v>RETALHULEU</v>
          </cell>
          <cell r="P21">
            <v>48</v>
          </cell>
        </row>
        <row r="22">
          <cell r="B22" t="str">
            <v>SUCHITEPEQUEZ</v>
          </cell>
          <cell r="P22">
            <v>400</v>
          </cell>
        </row>
        <row r="23">
          <cell r="B23" t="str">
            <v>QUICHE</v>
          </cell>
          <cell r="P23">
            <v>465</v>
          </cell>
        </row>
        <row r="24">
          <cell r="B24" t="str">
            <v>HUEHUETENANGO</v>
          </cell>
          <cell r="P24">
            <v>4061</v>
          </cell>
        </row>
        <row r="25">
          <cell r="B25" t="str">
            <v>PETEN</v>
          </cell>
          <cell r="P25">
            <v>1803</v>
          </cell>
        </row>
        <row r="26">
          <cell r="B26" t="str">
            <v>TOTAL</v>
          </cell>
          <cell r="P26">
            <v>19601.665000000001</v>
          </cell>
        </row>
      </sheetData>
      <sheetData sheetId="1">
        <row r="3">
          <cell r="N3" t="str">
            <v>TOTAL DE PERSONAS</v>
          </cell>
        </row>
        <row r="5">
          <cell r="B5" t="str">
            <v>ALTA VERAPAZ</v>
          </cell>
          <cell r="N5">
            <v>7</v>
          </cell>
        </row>
        <row r="6">
          <cell r="B6" t="str">
            <v>BAJA VERAPAZ</v>
          </cell>
          <cell r="N6">
            <v>54</v>
          </cell>
        </row>
        <row r="7">
          <cell r="B7" t="str">
            <v>IZABAL</v>
          </cell>
          <cell r="N7">
            <v>36</v>
          </cell>
        </row>
        <row r="8">
          <cell r="B8" t="str">
            <v>EL PROGRESO</v>
          </cell>
          <cell r="N8">
            <v>42</v>
          </cell>
        </row>
        <row r="9">
          <cell r="B9" t="str">
            <v>ZACAPA</v>
          </cell>
          <cell r="N9">
            <v>8</v>
          </cell>
        </row>
        <row r="10">
          <cell r="B10" t="str">
            <v>CHIQUIMULA</v>
          </cell>
          <cell r="N10">
            <v>120</v>
          </cell>
        </row>
        <row r="11">
          <cell r="B11" t="str">
            <v>JUTIAPA</v>
          </cell>
          <cell r="N11">
            <v>17</v>
          </cell>
        </row>
        <row r="12">
          <cell r="B12" t="str">
            <v>SANTA ROSA</v>
          </cell>
          <cell r="N12">
            <v>27</v>
          </cell>
        </row>
        <row r="13">
          <cell r="B13" t="str">
            <v>JALAPA</v>
          </cell>
          <cell r="N13">
            <v>20</v>
          </cell>
        </row>
        <row r="14">
          <cell r="B14" t="str">
            <v>ESCUINTLA</v>
          </cell>
          <cell r="N14">
            <v>0</v>
          </cell>
        </row>
        <row r="15">
          <cell r="B15" t="str">
            <v>SACATEPEQUEZ</v>
          </cell>
          <cell r="N15">
            <v>18</v>
          </cell>
        </row>
        <row r="16">
          <cell r="B16" t="str">
            <v>CHIMALTENANGO</v>
          </cell>
          <cell r="N16">
            <v>33</v>
          </cell>
        </row>
        <row r="17">
          <cell r="B17" t="str">
            <v>QUETZALTENANGO</v>
          </cell>
          <cell r="N17">
            <v>20</v>
          </cell>
        </row>
        <row r="18">
          <cell r="B18" t="str">
            <v>SAN MARCOS</v>
          </cell>
          <cell r="N18">
            <v>45</v>
          </cell>
        </row>
        <row r="19">
          <cell r="B19" t="str">
            <v>SOLOLA</v>
          </cell>
          <cell r="N19">
            <v>36</v>
          </cell>
        </row>
        <row r="20">
          <cell r="B20" t="str">
            <v>TOTONICAPÁN</v>
          </cell>
          <cell r="N20">
            <v>5</v>
          </cell>
        </row>
        <row r="21">
          <cell r="B21" t="str">
            <v>RETALHULEU</v>
          </cell>
          <cell r="N21">
            <v>18</v>
          </cell>
        </row>
        <row r="22">
          <cell r="B22" t="str">
            <v>SUCHITEPEQUEZ</v>
          </cell>
          <cell r="N22">
            <v>10</v>
          </cell>
        </row>
        <row r="23">
          <cell r="B23" t="str">
            <v>QUICHE</v>
          </cell>
          <cell r="N23">
            <v>0</v>
          </cell>
        </row>
        <row r="24">
          <cell r="B24" t="str">
            <v>HUEHUETENANGO</v>
          </cell>
          <cell r="N24">
            <v>24</v>
          </cell>
        </row>
        <row r="25">
          <cell r="B25" t="str">
            <v>PETEN</v>
          </cell>
          <cell r="N25">
            <v>45</v>
          </cell>
        </row>
        <row r="26">
          <cell r="B26" t="str">
            <v>TOTAL</v>
          </cell>
          <cell r="N26">
            <v>585</v>
          </cell>
        </row>
      </sheetData>
      <sheetData sheetId="2">
        <row r="3">
          <cell r="G3" t="str">
            <v>TOTAL</v>
          </cell>
        </row>
        <row r="4">
          <cell r="B4" t="str">
            <v>ALTA VERAPAZ</v>
          </cell>
          <cell r="G4">
            <v>51</v>
          </cell>
        </row>
        <row r="5">
          <cell r="B5" t="str">
            <v>BAJA VERAPAZ</v>
          </cell>
          <cell r="G5">
            <v>28</v>
          </cell>
        </row>
        <row r="6">
          <cell r="B6" t="str">
            <v>IZABAL</v>
          </cell>
          <cell r="G6">
            <v>84</v>
          </cell>
        </row>
        <row r="7">
          <cell r="B7" t="str">
            <v>EL PROGRESO</v>
          </cell>
          <cell r="G7">
            <v>92</v>
          </cell>
        </row>
        <row r="8">
          <cell r="B8" t="str">
            <v>ZACAPA</v>
          </cell>
          <cell r="G8">
            <v>50</v>
          </cell>
        </row>
        <row r="9">
          <cell r="B9" t="str">
            <v>CHIQUIMULA</v>
          </cell>
          <cell r="G9">
            <v>27</v>
          </cell>
        </row>
        <row r="10">
          <cell r="B10" t="str">
            <v>JUTIAPA</v>
          </cell>
          <cell r="G10">
            <v>21</v>
          </cell>
        </row>
        <row r="11">
          <cell r="B11" t="str">
            <v>SANTA ROSA</v>
          </cell>
          <cell r="G11">
            <v>28</v>
          </cell>
        </row>
        <row r="12">
          <cell r="B12" t="str">
            <v>JALAPA</v>
          </cell>
          <cell r="G12">
            <v>27</v>
          </cell>
        </row>
        <row r="13">
          <cell r="B13" t="str">
            <v>ESCUINTLA</v>
          </cell>
          <cell r="G13">
            <v>25</v>
          </cell>
        </row>
        <row r="14">
          <cell r="B14" t="str">
            <v>SACATEPEQUEZ</v>
          </cell>
          <cell r="G14">
            <v>19</v>
          </cell>
        </row>
        <row r="15">
          <cell r="B15" t="str">
            <v>CHIMALTENANGO</v>
          </cell>
          <cell r="G15">
            <v>22</v>
          </cell>
        </row>
        <row r="16">
          <cell r="B16" t="str">
            <v>QUETZALTENANGO</v>
          </cell>
          <cell r="G16">
            <v>28</v>
          </cell>
        </row>
        <row r="17">
          <cell r="B17" t="str">
            <v>SAN MARCOS</v>
          </cell>
          <cell r="G17">
            <v>28</v>
          </cell>
        </row>
        <row r="18">
          <cell r="B18" t="str">
            <v>SOLOLA</v>
          </cell>
          <cell r="G18">
            <v>41</v>
          </cell>
        </row>
        <row r="19">
          <cell r="B19" t="str">
            <v>TOTONICAPÁN</v>
          </cell>
          <cell r="G19">
            <v>30</v>
          </cell>
        </row>
        <row r="20">
          <cell r="B20" t="str">
            <v>RETALHULEU</v>
          </cell>
          <cell r="G20">
            <v>24</v>
          </cell>
        </row>
        <row r="21">
          <cell r="B21" t="str">
            <v>SUCHITEPEQUEZ</v>
          </cell>
          <cell r="G21">
            <v>14</v>
          </cell>
        </row>
        <row r="22">
          <cell r="B22" t="str">
            <v>QUICHE</v>
          </cell>
          <cell r="G22">
            <v>90</v>
          </cell>
        </row>
        <row r="23">
          <cell r="B23" t="str">
            <v>HUEHUETENANGO</v>
          </cell>
          <cell r="G23">
            <v>53</v>
          </cell>
        </row>
        <row r="24">
          <cell r="B24" t="str">
            <v>PETEN</v>
          </cell>
          <cell r="G24">
            <v>40</v>
          </cell>
        </row>
        <row r="25">
          <cell r="B25" t="str">
            <v>TOTAL</v>
          </cell>
          <cell r="G25">
            <v>822</v>
          </cell>
        </row>
      </sheetData>
      <sheetData sheetId="3">
        <row r="4">
          <cell r="I4" t="str">
            <v>TOTAL</v>
          </cell>
        </row>
        <row r="5">
          <cell r="B5" t="str">
            <v>ALTA VERAPAZ</v>
          </cell>
          <cell r="I5">
            <v>8</v>
          </cell>
        </row>
        <row r="6">
          <cell r="B6" t="str">
            <v>BAJA VERAPAZ</v>
          </cell>
          <cell r="I6">
            <v>6</v>
          </cell>
        </row>
        <row r="7">
          <cell r="B7" t="str">
            <v>IZABAL</v>
          </cell>
          <cell r="I7">
            <v>3</v>
          </cell>
        </row>
        <row r="8">
          <cell r="B8" t="str">
            <v>EL PROGRESO</v>
          </cell>
          <cell r="I8">
            <v>3</v>
          </cell>
        </row>
        <row r="9">
          <cell r="B9" t="str">
            <v>ZACAPA</v>
          </cell>
          <cell r="I9">
            <v>0</v>
          </cell>
        </row>
        <row r="10">
          <cell r="B10" t="str">
            <v>CHIQUIMULA</v>
          </cell>
          <cell r="I10">
            <v>1</v>
          </cell>
        </row>
        <row r="11">
          <cell r="B11" t="str">
            <v>JUTIAPA</v>
          </cell>
          <cell r="I11">
            <v>0</v>
          </cell>
        </row>
        <row r="12">
          <cell r="B12" t="str">
            <v>SANTA ROSA</v>
          </cell>
          <cell r="I12">
            <v>1</v>
          </cell>
        </row>
        <row r="13">
          <cell r="B13" t="str">
            <v>JALAPA</v>
          </cell>
          <cell r="I13">
            <v>1</v>
          </cell>
        </row>
        <row r="14">
          <cell r="B14" t="str">
            <v>ESCUINTLA</v>
          </cell>
          <cell r="I14">
            <v>2</v>
          </cell>
        </row>
        <row r="15">
          <cell r="B15" t="str">
            <v>SACATEPEQUEZ</v>
          </cell>
          <cell r="I15">
            <v>2</v>
          </cell>
        </row>
        <row r="16">
          <cell r="B16" t="str">
            <v>CHIMALTENANGO</v>
          </cell>
          <cell r="I16">
            <v>1</v>
          </cell>
        </row>
        <row r="17">
          <cell r="B17" t="str">
            <v>QUETZALTENANGO</v>
          </cell>
          <cell r="I17">
            <v>5</v>
          </cell>
        </row>
        <row r="18">
          <cell r="B18" t="str">
            <v>SAN MARCOS</v>
          </cell>
          <cell r="I18">
            <v>5</v>
          </cell>
        </row>
        <row r="19">
          <cell r="B19" t="str">
            <v>SOLOLA</v>
          </cell>
          <cell r="I19">
            <v>6</v>
          </cell>
        </row>
        <row r="20">
          <cell r="B20" t="str">
            <v>TOTONICAPÁN</v>
          </cell>
          <cell r="I20">
            <v>4</v>
          </cell>
        </row>
        <row r="21">
          <cell r="B21" t="str">
            <v>RETALHULEU</v>
          </cell>
          <cell r="I21">
            <v>1</v>
          </cell>
        </row>
        <row r="22">
          <cell r="B22" t="str">
            <v>SUCHITEPEQUEZ</v>
          </cell>
          <cell r="I22">
            <v>0</v>
          </cell>
        </row>
        <row r="23">
          <cell r="B23" t="str">
            <v>QUICHE</v>
          </cell>
          <cell r="I23">
            <v>2</v>
          </cell>
        </row>
        <row r="24">
          <cell r="B24" t="str">
            <v>HUEHUETENANGO</v>
          </cell>
          <cell r="I24">
            <v>7</v>
          </cell>
        </row>
        <row r="25">
          <cell r="B25" t="str">
            <v>PETEN</v>
          </cell>
          <cell r="I25">
            <v>5</v>
          </cell>
        </row>
        <row r="26">
          <cell r="B26" t="str">
            <v>TOTAL</v>
          </cell>
          <cell r="I26">
            <v>63</v>
          </cell>
        </row>
      </sheetData>
      <sheetData sheetId="4">
        <row r="5">
          <cell r="C5" t="str">
            <v>Jornadas de Limpieza/
  Recolección</v>
          </cell>
          <cell r="O5" t="str">
            <v>TOTAL DE PERSONAS</v>
          </cell>
        </row>
        <row r="7">
          <cell r="B7" t="str">
            <v>ALTA VERAPAZ</v>
          </cell>
          <cell r="C7">
            <v>3</v>
          </cell>
          <cell r="O7">
            <v>96</v>
          </cell>
        </row>
        <row r="8">
          <cell r="B8" t="str">
            <v>BAJA VERAPAZ</v>
          </cell>
          <cell r="C8">
            <v>2</v>
          </cell>
          <cell r="O8">
            <v>18</v>
          </cell>
        </row>
        <row r="9">
          <cell r="B9" t="str">
            <v>IZABAL</v>
          </cell>
          <cell r="C9">
            <v>180</v>
          </cell>
          <cell r="O9">
            <v>85</v>
          </cell>
        </row>
        <row r="10">
          <cell r="B10" t="str">
            <v>EL PROGRESO</v>
          </cell>
          <cell r="C10">
            <v>3</v>
          </cell>
          <cell r="O10">
            <v>55</v>
          </cell>
        </row>
        <row r="11">
          <cell r="B11" t="str">
            <v>ZACAPA</v>
          </cell>
          <cell r="C11">
            <v>0</v>
          </cell>
          <cell r="O11">
            <v>0</v>
          </cell>
        </row>
        <row r="12">
          <cell r="B12" t="str">
            <v>CHIQUIMULA</v>
          </cell>
          <cell r="C12">
            <v>5</v>
          </cell>
          <cell r="O12">
            <v>20</v>
          </cell>
        </row>
        <row r="13">
          <cell r="B13" t="str">
            <v>JUTIAPA</v>
          </cell>
          <cell r="C13">
            <v>0</v>
          </cell>
          <cell r="O13">
            <v>0</v>
          </cell>
        </row>
        <row r="14">
          <cell r="B14" t="str">
            <v>SANTA ROSA</v>
          </cell>
          <cell r="C14">
            <v>10</v>
          </cell>
          <cell r="O14">
            <v>293</v>
          </cell>
        </row>
        <row r="15">
          <cell r="B15" t="str">
            <v>JALAPA</v>
          </cell>
          <cell r="C15">
            <v>0</v>
          </cell>
          <cell r="O15">
            <v>0</v>
          </cell>
        </row>
        <row r="16">
          <cell r="B16" t="str">
            <v>ESCUINTLA</v>
          </cell>
          <cell r="C16">
            <v>4</v>
          </cell>
          <cell r="O16">
            <v>340</v>
          </cell>
        </row>
        <row r="17">
          <cell r="B17" t="str">
            <v>SACATEPEQUEZ</v>
          </cell>
          <cell r="C17">
            <v>28</v>
          </cell>
          <cell r="O17">
            <v>373</v>
          </cell>
        </row>
        <row r="18">
          <cell r="B18" t="str">
            <v>CHIMALTENANGO</v>
          </cell>
          <cell r="C18">
            <v>0</v>
          </cell>
          <cell r="O18">
            <v>0</v>
          </cell>
        </row>
        <row r="19">
          <cell r="B19" t="str">
            <v>QUETZALTENANGO</v>
          </cell>
          <cell r="C19">
            <v>0</v>
          </cell>
          <cell r="O19">
            <v>0</v>
          </cell>
        </row>
        <row r="20">
          <cell r="B20" t="str">
            <v>SAN MARCOS</v>
          </cell>
          <cell r="C20">
            <v>12</v>
          </cell>
          <cell r="O20">
            <v>506</v>
          </cell>
        </row>
        <row r="21">
          <cell r="B21" t="str">
            <v>SOLOLA</v>
          </cell>
          <cell r="C21">
            <v>0</v>
          </cell>
          <cell r="O21">
            <v>0</v>
          </cell>
        </row>
        <row r="22">
          <cell r="B22" t="str">
            <v>TOTONICAPÁN</v>
          </cell>
          <cell r="C22">
            <v>3</v>
          </cell>
          <cell r="O22">
            <v>28</v>
          </cell>
        </row>
        <row r="23">
          <cell r="B23" t="str">
            <v>RETALHULEU</v>
          </cell>
          <cell r="C23">
            <v>0</v>
          </cell>
          <cell r="O23">
            <v>0</v>
          </cell>
        </row>
        <row r="24">
          <cell r="B24" t="str">
            <v>SUCHITEPEQUEZ</v>
          </cell>
          <cell r="C24">
            <v>0</v>
          </cell>
          <cell r="O24">
            <v>0</v>
          </cell>
        </row>
        <row r="25">
          <cell r="B25" t="str">
            <v>QUICHE</v>
          </cell>
          <cell r="C25">
            <v>0</v>
          </cell>
          <cell r="O25">
            <v>0</v>
          </cell>
        </row>
        <row r="26">
          <cell r="B26" t="str">
            <v>HUEHUETENANGO</v>
          </cell>
          <cell r="C26">
            <v>3</v>
          </cell>
          <cell r="O26">
            <v>64</v>
          </cell>
        </row>
        <row r="27">
          <cell r="B27" t="str">
            <v>PETEN</v>
          </cell>
          <cell r="C27">
            <v>1</v>
          </cell>
          <cell r="O27">
            <v>33</v>
          </cell>
        </row>
        <row r="28">
          <cell r="B28" t="str">
            <v>TOTAL</v>
          </cell>
          <cell r="C28">
            <v>254</v>
          </cell>
          <cell r="O28">
            <v>1911</v>
          </cell>
        </row>
      </sheetData>
      <sheetData sheetId="5">
        <row r="2">
          <cell r="H2" t="str">
            <v>TOTAL</v>
          </cell>
        </row>
        <row r="4">
          <cell r="B4" t="str">
            <v>ALTA VERAPAZ</v>
          </cell>
          <cell r="H4">
            <v>401</v>
          </cell>
        </row>
        <row r="5">
          <cell r="B5" t="str">
            <v>BAJA VERAPAZ</v>
          </cell>
          <cell r="H5">
            <v>71</v>
          </cell>
        </row>
        <row r="6">
          <cell r="B6" t="str">
            <v>IZABAL</v>
          </cell>
          <cell r="H6">
            <v>93</v>
          </cell>
        </row>
        <row r="7">
          <cell r="B7" t="str">
            <v>EL PROGRESO</v>
          </cell>
          <cell r="H7">
            <v>86</v>
          </cell>
        </row>
        <row r="8">
          <cell r="B8" t="str">
            <v>ZACAPA</v>
          </cell>
          <cell r="H8">
            <v>49</v>
          </cell>
        </row>
        <row r="9">
          <cell r="B9" t="str">
            <v>CHIQUIMULA</v>
          </cell>
          <cell r="H9">
            <v>98</v>
          </cell>
        </row>
        <row r="10">
          <cell r="B10" t="str">
            <v>JUTIAPA</v>
          </cell>
          <cell r="H10">
            <v>88</v>
          </cell>
        </row>
        <row r="11">
          <cell r="B11" t="str">
            <v>SANTA ROSA</v>
          </cell>
          <cell r="H11">
            <v>61</v>
          </cell>
        </row>
        <row r="12">
          <cell r="B12" t="str">
            <v>JALAPA</v>
          </cell>
          <cell r="H12">
            <v>87</v>
          </cell>
        </row>
        <row r="13">
          <cell r="B13" t="str">
            <v>ESCUINTLA</v>
          </cell>
          <cell r="H13">
            <v>185</v>
          </cell>
        </row>
        <row r="14">
          <cell r="B14" t="str">
            <v>SACATEPEQUEZ</v>
          </cell>
          <cell r="H14">
            <v>144</v>
          </cell>
        </row>
        <row r="15">
          <cell r="B15" t="str">
            <v>CHIMALTENANGO</v>
          </cell>
          <cell r="H15">
            <v>171</v>
          </cell>
        </row>
        <row r="16">
          <cell r="B16" t="str">
            <v>QUETZALTENANGO</v>
          </cell>
          <cell r="H16">
            <v>579</v>
          </cell>
        </row>
        <row r="17">
          <cell r="B17" t="str">
            <v>SAN MARCOS</v>
          </cell>
          <cell r="H17">
            <v>264</v>
          </cell>
        </row>
        <row r="18">
          <cell r="B18" t="str">
            <v>SOLOLA</v>
          </cell>
          <cell r="H18">
            <v>385</v>
          </cell>
        </row>
        <row r="19">
          <cell r="B19" t="str">
            <v>TOTONICAPÁN</v>
          </cell>
          <cell r="H19">
            <v>149</v>
          </cell>
        </row>
        <row r="20">
          <cell r="B20" t="str">
            <v>RETALHULEU</v>
          </cell>
          <cell r="H20">
            <v>100</v>
          </cell>
        </row>
        <row r="21">
          <cell r="B21" t="str">
            <v>SUCHITEPEQUEZ</v>
          </cell>
          <cell r="H21">
            <v>142</v>
          </cell>
        </row>
        <row r="22">
          <cell r="B22" t="str">
            <v>QUICHE</v>
          </cell>
          <cell r="H22">
            <v>132</v>
          </cell>
        </row>
        <row r="23">
          <cell r="B23" t="str">
            <v>HUEHUETENANGO</v>
          </cell>
          <cell r="H23">
            <v>91</v>
          </cell>
        </row>
        <row r="24">
          <cell r="B24" t="str">
            <v>PETEN</v>
          </cell>
          <cell r="H24">
            <v>221</v>
          </cell>
        </row>
        <row r="25">
          <cell r="B25" t="str">
            <v>TOTAL</v>
          </cell>
          <cell r="H25">
            <v>3597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A125-80A9-4460-AFD1-2B20FC01F8BC}">
  <dimension ref="A1:P1000"/>
  <sheetViews>
    <sheetView tabSelected="1" workbookViewId="0">
      <selection activeCell="R287" sqref="R287"/>
    </sheetView>
  </sheetViews>
  <sheetFormatPr baseColWidth="10" defaultColWidth="12.5703125" defaultRowHeight="15.75" customHeight="1"/>
  <cols>
    <col min="1" max="1" width="5.140625" style="4" customWidth="1"/>
    <col min="2" max="2" width="16.42578125" style="4" customWidth="1"/>
    <col min="3" max="3" width="15.7109375" style="4" customWidth="1"/>
    <col min="4" max="4" width="22.140625" style="4" customWidth="1"/>
    <col min="5" max="5" width="16.28515625" style="4" customWidth="1"/>
    <col min="6" max="16384" width="12.5703125" style="4"/>
  </cols>
  <sheetData>
    <row r="1" spans="1:16" ht="3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34.5" customHeight="1">
      <c r="A3" s="8" t="s">
        <v>1</v>
      </c>
      <c r="B3" s="9" t="s">
        <v>2</v>
      </c>
      <c r="C3" s="10" t="s">
        <v>3</v>
      </c>
      <c r="D3" s="11" t="s">
        <v>4</v>
      </c>
      <c r="E3" s="10" t="s">
        <v>5</v>
      </c>
      <c r="F3" s="12" t="s">
        <v>6</v>
      </c>
      <c r="G3" s="13"/>
      <c r="H3" s="13"/>
      <c r="I3" s="14"/>
      <c r="J3" s="15" t="s">
        <v>7</v>
      </c>
      <c r="K3" s="16"/>
      <c r="L3" s="17" t="s">
        <v>8</v>
      </c>
      <c r="M3" s="18"/>
      <c r="N3" s="18"/>
      <c r="O3" s="16"/>
      <c r="P3" s="19" t="s">
        <v>9</v>
      </c>
    </row>
    <row r="4" spans="1:16" ht="27.75" customHeight="1">
      <c r="A4" s="20"/>
      <c r="B4" s="21"/>
      <c r="C4" s="22" t="s">
        <v>10</v>
      </c>
      <c r="D4" s="23" t="s">
        <v>10</v>
      </c>
      <c r="E4" s="11" t="s">
        <v>10</v>
      </c>
      <c r="F4" s="24" t="s">
        <v>11</v>
      </c>
      <c r="G4" s="23" t="s">
        <v>12</v>
      </c>
      <c r="H4" s="25" t="s">
        <v>13</v>
      </c>
      <c r="I4" s="24" t="s">
        <v>14</v>
      </c>
      <c r="J4" s="23" t="s">
        <v>15</v>
      </c>
      <c r="K4" s="23" t="s">
        <v>16</v>
      </c>
      <c r="L4" s="23" t="s">
        <v>17</v>
      </c>
      <c r="M4" s="26" t="s">
        <v>18</v>
      </c>
      <c r="N4" s="23" t="s">
        <v>19</v>
      </c>
      <c r="O4" s="23" t="s">
        <v>20</v>
      </c>
      <c r="P4" s="27"/>
    </row>
    <row r="5" spans="1:16" ht="15">
      <c r="A5" s="28">
        <v>1</v>
      </c>
      <c r="B5" s="29" t="s">
        <v>21</v>
      </c>
      <c r="C5" s="30">
        <v>178</v>
      </c>
      <c r="D5" s="31">
        <v>707</v>
      </c>
      <c r="E5" s="32">
        <v>389</v>
      </c>
      <c r="F5" s="33">
        <v>0</v>
      </c>
      <c r="G5" s="34">
        <v>389</v>
      </c>
      <c r="H5" s="35">
        <v>885</v>
      </c>
      <c r="I5" s="35">
        <v>0</v>
      </c>
      <c r="J5" s="36">
        <v>600</v>
      </c>
      <c r="K5" s="30">
        <v>674</v>
      </c>
      <c r="L5" s="30">
        <v>800</v>
      </c>
      <c r="M5" s="30">
        <v>0</v>
      </c>
      <c r="N5" s="30">
        <v>0</v>
      </c>
      <c r="O5" s="30">
        <v>474</v>
      </c>
      <c r="P5" s="30">
        <v>1274</v>
      </c>
    </row>
    <row r="6" spans="1:16" ht="15">
      <c r="A6" s="28">
        <v>2</v>
      </c>
      <c r="B6" s="37" t="s">
        <v>22</v>
      </c>
      <c r="C6" s="38">
        <v>70</v>
      </c>
      <c r="D6" s="39">
        <v>421</v>
      </c>
      <c r="E6" s="31">
        <v>142</v>
      </c>
      <c r="F6" s="35">
        <v>50</v>
      </c>
      <c r="G6" s="40">
        <v>438</v>
      </c>
      <c r="H6" s="35">
        <v>136</v>
      </c>
      <c r="I6" s="35">
        <v>9</v>
      </c>
      <c r="J6" s="41">
        <v>280</v>
      </c>
      <c r="K6" s="39">
        <v>353</v>
      </c>
      <c r="L6" s="39">
        <v>155</v>
      </c>
      <c r="M6" s="39">
        <v>0</v>
      </c>
      <c r="N6" s="39">
        <v>0</v>
      </c>
      <c r="O6" s="39">
        <v>478</v>
      </c>
      <c r="P6" s="39">
        <v>633</v>
      </c>
    </row>
    <row r="7" spans="1:16" ht="15">
      <c r="A7" s="42">
        <v>3</v>
      </c>
      <c r="B7" s="42" t="s">
        <v>23</v>
      </c>
      <c r="C7" s="43">
        <v>180</v>
      </c>
      <c r="D7" s="39">
        <v>2112</v>
      </c>
      <c r="E7" s="39">
        <v>520</v>
      </c>
      <c r="F7" s="30">
        <v>852</v>
      </c>
      <c r="G7" s="39">
        <v>1500</v>
      </c>
      <c r="H7" s="30">
        <v>375</v>
      </c>
      <c r="I7" s="30">
        <v>85</v>
      </c>
      <c r="J7" s="39">
        <v>1987</v>
      </c>
      <c r="K7" s="39">
        <v>825</v>
      </c>
      <c r="L7" s="39">
        <v>400</v>
      </c>
      <c r="M7" s="39">
        <v>45</v>
      </c>
      <c r="N7" s="39">
        <v>0</v>
      </c>
      <c r="O7" s="39">
        <v>2367</v>
      </c>
      <c r="P7" s="39">
        <v>2812</v>
      </c>
    </row>
    <row r="8" spans="1:16" ht="15">
      <c r="A8" s="42">
        <v>4</v>
      </c>
      <c r="B8" s="42" t="s">
        <v>24</v>
      </c>
      <c r="C8" s="30">
        <v>0</v>
      </c>
      <c r="D8" s="39">
        <v>333</v>
      </c>
      <c r="E8" s="39">
        <v>121</v>
      </c>
      <c r="F8" s="39">
        <v>286</v>
      </c>
      <c r="G8" s="39">
        <v>162</v>
      </c>
      <c r="H8" s="39">
        <v>6</v>
      </c>
      <c r="I8" s="39">
        <v>0</v>
      </c>
      <c r="J8" s="39">
        <v>218</v>
      </c>
      <c r="K8" s="39">
        <v>236</v>
      </c>
      <c r="L8" s="39">
        <v>0</v>
      </c>
      <c r="M8" s="39">
        <v>0</v>
      </c>
      <c r="N8" s="39">
        <v>0</v>
      </c>
      <c r="O8" s="39">
        <v>454</v>
      </c>
      <c r="P8" s="39">
        <v>454</v>
      </c>
    </row>
    <row r="9" spans="1:16" ht="15">
      <c r="A9" s="44">
        <v>5</v>
      </c>
      <c r="B9" s="45" t="s">
        <v>25</v>
      </c>
      <c r="C9" s="46">
        <v>23</v>
      </c>
      <c r="D9" s="47">
        <v>225</v>
      </c>
      <c r="E9" s="39">
        <v>100</v>
      </c>
      <c r="F9" s="39">
        <v>48</v>
      </c>
      <c r="G9" s="39">
        <v>123</v>
      </c>
      <c r="H9" s="39">
        <v>170</v>
      </c>
      <c r="I9" s="39">
        <v>7</v>
      </c>
      <c r="J9" s="39">
        <v>139</v>
      </c>
      <c r="K9" s="39">
        <v>209</v>
      </c>
      <c r="L9" s="39">
        <v>0</v>
      </c>
      <c r="M9" s="39">
        <v>0</v>
      </c>
      <c r="N9" s="39">
        <v>0</v>
      </c>
      <c r="O9" s="39">
        <v>348</v>
      </c>
      <c r="P9" s="39">
        <v>348</v>
      </c>
    </row>
    <row r="10" spans="1:16" ht="15">
      <c r="A10" s="28">
        <v>6</v>
      </c>
      <c r="B10" s="48" t="s">
        <v>26</v>
      </c>
      <c r="C10" s="49">
        <v>0</v>
      </c>
      <c r="D10" s="50">
        <v>575</v>
      </c>
      <c r="E10" s="46">
        <v>0</v>
      </c>
      <c r="F10" s="47">
        <v>30</v>
      </c>
      <c r="G10" s="47">
        <v>525</v>
      </c>
      <c r="H10" s="47">
        <v>20</v>
      </c>
      <c r="I10" s="47">
        <v>0</v>
      </c>
      <c r="J10" s="47">
        <v>295</v>
      </c>
      <c r="K10" s="47">
        <v>280</v>
      </c>
      <c r="L10" s="47">
        <v>0</v>
      </c>
      <c r="M10" s="47">
        <v>0</v>
      </c>
      <c r="N10" s="47">
        <v>0</v>
      </c>
      <c r="O10" s="47">
        <v>575</v>
      </c>
      <c r="P10" s="47">
        <v>575</v>
      </c>
    </row>
    <row r="11" spans="1:16" ht="15">
      <c r="A11" s="28">
        <v>7</v>
      </c>
      <c r="B11" s="48" t="s">
        <v>27</v>
      </c>
      <c r="C11" s="51">
        <v>67</v>
      </c>
      <c r="D11" s="51">
        <v>1349</v>
      </c>
      <c r="E11" s="51">
        <v>103</v>
      </c>
      <c r="F11" s="51">
        <v>1122</v>
      </c>
      <c r="G11" s="51">
        <v>208</v>
      </c>
      <c r="H11" s="51">
        <v>184</v>
      </c>
      <c r="I11" s="51">
        <v>5</v>
      </c>
      <c r="J11" s="51">
        <v>809</v>
      </c>
      <c r="K11" s="51">
        <v>710</v>
      </c>
      <c r="L11" s="51">
        <v>0</v>
      </c>
      <c r="M11" s="51">
        <v>0</v>
      </c>
      <c r="N11" s="51">
        <v>3</v>
      </c>
      <c r="O11" s="51">
        <v>1516</v>
      </c>
      <c r="P11" s="51">
        <v>1519</v>
      </c>
    </row>
    <row r="12" spans="1:16" ht="15">
      <c r="A12" s="28">
        <v>8</v>
      </c>
      <c r="B12" s="48" t="s">
        <v>28</v>
      </c>
      <c r="C12" s="52">
        <v>30</v>
      </c>
      <c r="D12" s="53">
        <v>130</v>
      </c>
      <c r="E12" s="54">
        <v>90</v>
      </c>
      <c r="F12" s="55">
        <v>0</v>
      </c>
      <c r="G12" s="55">
        <v>130</v>
      </c>
      <c r="H12" s="55">
        <v>118</v>
      </c>
      <c r="I12" s="55">
        <v>2</v>
      </c>
      <c r="J12" s="55">
        <v>94</v>
      </c>
      <c r="K12" s="55">
        <v>156</v>
      </c>
      <c r="L12" s="55">
        <v>0</v>
      </c>
      <c r="M12" s="30">
        <v>0</v>
      </c>
      <c r="N12" s="30">
        <v>10</v>
      </c>
      <c r="O12" s="30">
        <v>240</v>
      </c>
      <c r="P12" s="30">
        <v>250</v>
      </c>
    </row>
    <row r="13" spans="1:16" ht="15">
      <c r="A13" s="56">
        <v>9</v>
      </c>
      <c r="B13" s="57" t="s">
        <v>29</v>
      </c>
      <c r="C13" s="58">
        <v>33</v>
      </c>
      <c r="D13" s="59">
        <v>763</v>
      </c>
      <c r="E13" s="41">
        <v>0</v>
      </c>
      <c r="F13" s="39">
        <v>587</v>
      </c>
      <c r="G13" s="39">
        <v>209</v>
      </c>
      <c r="H13" s="39">
        <v>0</v>
      </c>
      <c r="I13" s="39">
        <v>0</v>
      </c>
      <c r="J13" s="39">
        <v>277</v>
      </c>
      <c r="K13" s="39">
        <v>519</v>
      </c>
      <c r="L13" s="39">
        <v>0</v>
      </c>
      <c r="M13" s="39">
        <v>0</v>
      </c>
      <c r="N13" s="39">
        <v>0</v>
      </c>
      <c r="O13" s="39">
        <v>796</v>
      </c>
      <c r="P13" s="39">
        <v>796</v>
      </c>
    </row>
    <row r="14" spans="1:16" ht="15">
      <c r="A14" s="60">
        <v>10</v>
      </c>
      <c r="B14" s="61" t="s">
        <v>30</v>
      </c>
      <c r="C14" s="55">
        <v>74</v>
      </c>
      <c r="D14" s="55">
        <v>638</v>
      </c>
      <c r="E14" s="62">
        <v>562</v>
      </c>
      <c r="F14" s="62">
        <v>0</v>
      </c>
      <c r="G14" s="62">
        <v>389</v>
      </c>
      <c r="H14" s="62">
        <v>885</v>
      </c>
      <c r="I14" s="62">
        <v>0</v>
      </c>
      <c r="J14" s="62">
        <v>1074</v>
      </c>
      <c r="K14" s="62">
        <v>200</v>
      </c>
      <c r="L14" s="62">
        <v>0</v>
      </c>
      <c r="M14" s="62">
        <v>0</v>
      </c>
      <c r="N14" s="62">
        <v>0</v>
      </c>
      <c r="O14" s="62">
        <v>1274</v>
      </c>
      <c r="P14" s="39">
        <v>1274</v>
      </c>
    </row>
    <row r="15" spans="1:16" ht="15">
      <c r="A15" s="28">
        <v>11</v>
      </c>
      <c r="B15" s="63" t="s">
        <v>31</v>
      </c>
      <c r="C15" s="41">
        <v>0</v>
      </c>
      <c r="D15" s="39">
        <v>725</v>
      </c>
      <c r="E15" s="39">
        <v>47</v>
      </c>
      <c r="F15" s="62">
        <v>196</v>
      </c>
      <c r="G15" s="62">
        <v>516</v>
      </c>
      <c r="H15" s="62">
        <v>59</v>
      </c>
      <c r="I15" s="39">
        <v>1</v>
      </c>
      <c r="J15" s="39">
        <v>400</v>
      </c>
      <c r="K15" s="39">
        <v>371</v>
      </c>
      <c r="L15" s="39">
        <v>94</v>
      </c>
      <c r="M15" s="39">
        <v>0</v>
      </c>
      <c r="N15" s="39">
        <v>0</v>
      </c>
      <c r="O15" s="39">
        <v>678</v>
      </c>
      <c r="P15" s="39">
        <v>772</v>
      </c>
    </row>
    <row r="16" spans="1:16" ht="15">
      <c r="A16" s="28">
        <v>12</v>
      </c>
      <c r="B16" s="63" t="s">
        <v>32</v>
      </c>
      <c r="C16" s="41">
        <v>0</v>
      </c>
      <c r="D16" s="62">
        <v>164</v>
      </c>
      <c r="E16" s="62">
        <v>0</v>
      </c>
      <c r="F16" s="62">
        <v>30</v>
      </c>
      <c r="G16" s="62">
        <v>38</v>
      </c>
      <c r="H16" s="62">
        <v>90</v>
      </c>
      <c r="I16" s="62">
        <v>6</v>
      </c>
      <c r="J16" s="62">
        <v>67</v>
      </c>
      <c r="K16" s="62">
        <v>97</v>
      </c>
      <c r="L16" s="62">
        <v>90</v>
      </c>
      <c r="M16" s="62">
        <v>0</v>
      </c>
      <c r="N16" s="62">
        <v>0</v>
      </c>
      <c r="O16" s="62">
        <v>74</v>
      </c>
      <c r="P16" s="39">
        <v>164</v>
      </c>
    </row>
    <row r="17" spans="1:16" ht="15">
      <c r="A17" s="60">
        <v>13</v>
      </c>
      <c r="B17" s="61" t="s">
        <v>33</v>
      </c>
      <c r="C17" s="39">
        <v>47</v>
      </c>
      <c r="D17" s="39">
        <v>111</v>
      </c>
      <c r="E17" s="39">
        <v>301</v>
      </c>
      <c r="F17" s="39">
        <v>301</v>
      </c>
      <c r="G17" s="39">
        <v>87</v>
      </c>
      <c r="H17" s="39">
        <v>61</v>
      </c>
      <c r="I17" s="39">
        <v>10</v>
      </c>
      <c r="J17" s="39">
        <v>288</v>
      </c>
      <c r="K17" s="39">
        <v>171</v>
      </c>
      <c r="L17" s="39">
        <v>183</v>
      </c>
      <c r="M17" s="39">
        <v>0</v>
      </c>
      <c r="N17" s="39">
        <v>0</v>
      </c>
      <c r="O17" s="39">
        <v>276</v>
      </c>
      <c r="P17" s="39">
        <v>459</v>
      </c>
    </row>
    <row r="18" spans="1:16" ht="15">
      <c r="A18" s="28">
        <v>14</v>
      </c>
      <c r="B18" s="63" t="s">
        <v>34</v>
      </c>
      <c r="C18" s="41">
        <v>0</v>
      </c>
      <c r="D18" s="39">
        <v>2665</v>
      </c>
      <c r="E18" s="39">
        <v>0</v>
      </c>
      <c r="F18" s="39">
        <v>815</v>
      </c>
      <c r="G18" s="39">
        <v>1.0920000000000001</v>
      </c>
      <c r="H18" s="39">
        <v>558</v>
      </c>
      <c r="I18" s="39">
        <v>200</v>
      </c>
      <c r="J18" s="39">
        <v>1.4219999999999999</v>
      </c>
      <c r="K18" s="39">
        <v>1.2430000000000001</v>
      </c>
      <c r="L18" s="39">
        <v>194</v>
      </c>
      <c r="M18" s="39">
        <v>0</v>
      </c>
      <c r="N18" s="39">
        <v>0</v>
      </c>
      <c r="O18" s="39">
        <v>2.4710000000000001</v>
      </c>
      <c r="P18" s="39">
        <f>K18+J18</f>
        <v>2.665</v>
      </c>
    </row>
    <row r="19" spans="1:16" ht="15">
      <c r="A19" s="64">
        <v>15</v>
      </c>
      <c r="B19" s="65" t="s">
        <v>35</v>
      </c>
      <c r="C19" s="39">
        <v>35</v>
      </c>
      <c r="D19" s="39">
        <v>364</v>
      </c>
      <c r="E19" s="39">
        <v>0</v>
      </c>
      <c r="F19" s="39">
        <v>0</v>
      </c>
      <c r="G19" s="39">
        <v>144</v>
      </c>
      <c r="H19" s="39">
        <v>255</v>
      </c>
      <c r="I19" s="39">
        <v>0</v>
      </c>
      <c r="J19" s="39">
        <v>301</v>
      </c>
      <c r="K19" s="39">
        <v>98</v>
      </c>
      <c r="L19" s="39">
        <v>391</v>
      </c>
      <c r="M19" s="39">
        <v>0</v>
      </c>
      <c r="N19" s="39">
        <v>0</v>
      </c>
      <c r="O19" s="39">
        <v>8</v>
      </c>
      <c r="P19" s="39">
        <v>399</v>
      </c>
    </row>
    <row r="20" spans="1:16" ht="15">
      <c r="A20" s="60">
        <v>16</v>
      </c>
      <c r="B20" s="61" t="s">
        <v>36</v>
      </c>
      <c r="C20" s="39">
        <v>60</v>
      </c>
      <c r="D20" s="39">
        <v>98</v>
      </c>
      <c r="E20" s="39">
        <v>935</v>
      </c>
      <c r="F20" s="39">
        <v>970</v>
      </c>
      <c r="G20" s="47">
        <v>0</v>
      </c>
      <c r="H20" s="39">
        <v>120</v>
      </c>
      <c r="I20" s="39">
        <v>3</v>
      </c>
      <c r="J20" s="39">
        <v>564</v>
      </c>
      <c r="K20" s="39">
        <v>529</v>
      </c>
      <c r="L20" s="39">
        <v>1092</v>
      </c>
      <c r="M20" s="39">
        <v>0</v>
      </c>
      <c r="N20" s="39">
        <v>0</v>
      </c>
      <c r="O20" s="39">
        <v>1</v>
      </c>
      <c r="P20" s="39">
        <v>1093</v>
      </c>
    </row>
    <row r="21" spans="1:16" ht="15">
      <c r="A21" s="28">
        <v>17</v>
      </c>
      <c r="B21" s="63" t="s">
        <v>37</v>
      </c>
      <c r="C21" s="41">
        <v>48</v>
      </c>
      <c r="D21" s="39">
        <v>0</v>
      </c>
      <c r="E21" s="39">
        <v>0</v>
      </c>
      <c r="F21" s="66">
        <v>0</v>
      </c>
      <c r="G21" s="35">
        <v>20</v>
      </c>
      <c r="H21" s="41">
        <v>18</v>
      </c>
      <c r="I21" s="39">
        <v>0</v>
      </c>
      <c r="J21" s="39">
        <v>30</v>
      </c>
      <c r="K21" s="39">
        <v>18</v>
      </c>
      <c r="L21" s="39">
        <v>0</v>
      </c>
      <c r="M21" s="39">
        <v>0</v>
      </c>
      <c r="N21" s="39">
        <v>0</v>
      </c>
      <c r="O21" s="39">
        <v>48</v>
      </c>
      <c r="P21" s="39">
        <v>48</v>
      </c>
    </row>
    <row r="22" spans="1:16" ht="15">
      <c r="A22" s="64">
        <v>18</v>
      </c>
      <c r="B22" s="65" t="s">
        <v>38</v>
      </c>
      <c r="C22" s="39">
        <v>62</v>
      </c>
      <c r="D22" s="39">
        <v>300</v>
      </c>
      <c r="E22" s="39">
        <v>100</v>
      </c>
      <c r="F22" s="66">
        <v>0</v>
      </c>
      <c r="G22" s="35">
        <v>100</v>
      </c>
      <c r="H22" s="41">
        <v>0</v>
      </c>
      <c r="I22" s="39">
        <v>300</v>
      </c>
      <c r="J22" s="39">
        <v>150</v>
      </c>
      <c r="K22" s="39">
        <v>250</v>
      </c>
      <c r="L22" s="39">
        <v>0</v>
      </c>
      <c r="M22" s="39">
        <v>0</v>
      </c>
      <c r="N22" s="39">
        <v>0</v>
      </c>
      <c r="O22" s="39">
        <v>400</v>
      </c>
      <c r="P22" s="39">
        <v>400</v>
      </c>
    </row>
    <row r="23" spans="1:16" ht="15">
      <c r="A23" s="28">
        <v>19</v>
      </c>
      <c r="B23" s="63" t="s">
        <v>39</v>
      </c>
      <c r="C23" s="67">
        <v>20</v>
      </c>
      <c r="D23" s="68">
        <v>445</v>
      </c>
      <c r="E23" s="68">
        <v>0</v>
      </c>
      <c r="F23" s="68">
        <v>0</v>
      </c>
      <c r="G23" s="69">
        <v>50</v>
      </c>
      <c r="H23" s="68">
        <v>415</v>
      </c>
      <c r="I23" s="68">
        <v>0</v>
      </c>
      <c r="J23" s="68">
        <v>298</v>
      </c>
      <c r="K23" s="68">
        <v>167</v>
      </c>
      <c r="L23" s="68">
        <v>417</v>
      </c>
      <c r="M23" s="68">
        <v>0</v>
      </c>
      <c r="N23" s="68">
        <v>0</v>
      </c>
      <c r="O23" s="68">
        <v>28</v>
      </c>
      <c r="P23" s="68">
        <v>465</v>
      </c>
    </row>
    <row r="24" spans="1:16" ht="15">
      <c r="A24" s="64">
        <v>20</v>
      </c>
      <c r="B24" s="65" t="s">
        <v>40</v>
      </c>
      <c r="C24" s="39">
        <v>36</v>
      </c>
      <c r="D24" s="39">
        <v>3335</v>
      </c>
      <c r="E24" s="39">
        <v>690</v>
      </c>
      <c r="F24" s="39">
        <v>0</v>
      </c>
      <c r="G24" s="39">
        <v>2555</v>
      </c>
      <c r="H24" s="39">
        <v>1456</v>
      </c>
      <c r="I24" s="39">
        <v>50</v>
      </c>
      <c r="J24" s="39">
        <f>1783+359+20</f>
        <v>2162</v>
      </c>
      <c r="K24" s="39">
        <f>1552+331+16</f>
        <v>1899</v>
      </c>
      <c r="L24" s="39">
        <v>2465</v>
      </c>
      <c r="M24" s="39">
        <v>0</v>
      </c>
      <c r="N24" s="39">
        <v>0</v>
      </c>
      <c r="O24" s="39">
        <v>1596</v>
      </c>
      <c r="P24" s="39">
        <f>C24+D24+E24</f>
        <v>4061</v>
      </c>
    </row>
    <row r="25" spans="1:16" ht="15">
      <c r="A25" s="70">
        <v>21</v>
      </c>
      <c r="B25" s="71" t="s">
        <v>41</v>
      </c>
      <c r="C25" s="72">
        <v>100</v>
      </c>
      <c r="D25" s="73">
        <v>1553</v>
      </c>
      <c r="E25" s="73">
        <v>150</v>
      </c>
      <c r="F25" s="73">
        <v>354</v>
      </c>
      <c r="G25" s="73">
        <v>1159</v>
      </c>
      <c r="H25" s="73">
        <v>258</v>
      </c>
      <c r="I25" s="73">
        <v>32</v>
      </c>
      <c r="J25" s="73">
        <v>950</v>
      </c>
      <c r="K25" s="73">
        <v>853</v>
      </c>
      <c r="L25" s="73">
        <v>121</v>
      </c>
      <c r="M25" s="73">
        <v>0</v>
      </c>
      <c r="N25" s="73">
        <v>0</v>
      </c>
      <c r="O25" s="73">
        <v>1682</v>
      </c>
      <c r="P25" s="73">
        <v>1803</v>
      </c>
    </row>
    <row r="26" spans="1:16" ht="24" customHeight="1">
      <c r="A26" s="74"/>
      <c r="B26" s="75" t="s">
        <v>42</v>
      </c>
      <c r="C26" s="76">
        <f>SUM(C5:C25)</f>
        <v>1063</v>
      </c>
      <c r="D26" s="76">
        <f t="shared" ref="D26:P26" si="0">SUM(D5:D25)</f>
        <v>17013</v>
      </c>
      <c r="E26" s="76">
        <f t="shared" si="0"/>
        <v>4250</v>
      </c>
      <c r="F26" s="76">
        <f t="shared" si="0"/>
        <v>5641</v>
      </c>
      <c r="G26" s="76">
        <f t="shared" si="0"/>
        <v>8743.0920000000006</v>
      </c>
      <c r="H26" s="76">
        <f t="shared" si="0"/>
        <v>6069</v>
      </c>
      <c r="I26" s="76">
        <f t="shared" si="0"/>
        <v>710</v>
      </c>
      <c r="J26" s="76">
        <f t="shared" si="0"/>
        <v>10984.421999999999</v>
      </c>
      <c r="K26" s="76">
        <f t="shared" si="0"/>
        <v>8616.2430000000004</v>
      </c>
      <c r="L26" s="76">
        <f t="shared" si="0"/>
        <v>6402</v>
      </c>
      <c r="M26" s="76">
        <f t="shared" si="0"/>
        <v>45</v>
      </c>
      <c r="N26" s="76">
        <f t="shared" si="0"/>
        <v>13</v>
      </c>
      <c r="O26" s="76">
        <f t="shared" si="0"/>
        <v>13315.471</v>
      </c>
      <c r="P26" s="76">
        <f t="shared" si="0"/>
        <v>19601.665000000001</v>
      </c>
    </row>
    <row r="27" spans="1:16" ht="15">
      <c r="A27" s="77"/>
      <c r="B27" s="77"/>
    </row>
    <row r="28" spans="1:16" ht="15">
      <c r="A28" s="77"/>
      <c r="B28" s="77"/>
    </row>
    <row r="29" spans="1:16" ht="15">
      <c r="A29" s="77"/>
      <c r="B29" s="77"/>
    </row>
    <row r="30" spans="1:16" ht="15">
      <c r="A30" s="77"/>
      <c r="B30" s="77"/>
    </row>
    <row r="31" spans="1:16" ht="15">
      <c r="A31" s="77"/>
      <c r="B31" s="77"/>
    </row>
    <row r="32" spans="1:16" ht="15">
      <c r="A32" s="77"/>
      <c r="B32" s="77"/>
    </row>
    <row r="33" spans="1:16" ht="15">
      <c r="A33" s="77"/>
      <c r="B33" s="77"/>
      <c r="L33" s="78"/>
    </row>
    <row r="34" spans="1:16" ht="15">
      <c r="A34" s="77"/>
      <c r="B34" s="77"/>
    </row>
    <row r="35" spans="1:16" ht="15">
      <c r="A35" s="77"/>
      <c r="B35" s="77"/>
    </row>
    <row r="36" spans="1:16" ht="15">
      <c r="A36" s="77"/>
      <c r="B36" s="77"/>
    </row>
    <row r="37" spans="1:16" ht="15">
      <c r="A37" s="77"/>
      <c r="B37" s="77"/>
    </row>
    <row r="38" spans="1:16" ht="15">
      <c r="A38" s="77"/>
      <c r="B38" s="77"/>
    </row>
    <row r="39" spans="1:16" ht="15">
      <c r="A39" s="77"/>
      <c r="B39" s="77"/>
    </row>
    <row r="40" spans="1:16" ht="1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6" ht="1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16" ht="1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16" ht="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1:16" ht="1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1:16" ht="1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1:16" ht="1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1:16" ht="1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1:16" ht="1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1:16" ht="1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1:16" ht="1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1:16" ht="1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1:16" ht="1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1:16" ht="1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1:16" ht="1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1:16" ht="1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1:16" ht="1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1:16" ht="1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1:16" ht="1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1:16" ht="1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1:16" ht="1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1:16" ht="1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1:16" ht="15">
      <c r="A62" s="77"/>
      <c r="B62" s="79" t="s">
        <v>43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7"/>
    </row>
    <row r="63" spans="1:16" ht="15">
      <c r="A63" s="77"/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77"/>
    </row>
    <row r="64" spans="1:16" ht="15">
      <c r="A64" s="77"/>
      <c r="B64" s="82" t="s">
        <v>44</v>
      </c>
      <c r="C64" s="83" t="s">
        <v>45</v>
      </c>
      <c r="D64" s="84" t="s">
        <v>46</v>
      </c>
      <c r="E64" s="85" t="s">
        <v>6</v>
      </c>
      <c r="F64" s="86"/>
      <c r="G64" s="86"/>
      <c r="H64" s="87"/>
      <c r="I64" s="88" t="s">
        <v>7</v>
      </c>
      <c r="J64" s="87"/>
      <c r="K64" s="89" t="s">
        <v>8</v>
      </c>
      <c r="L64" s="86"/>
      <c r="M64" s="86"/>
      <c r="N64" s="87"/>
      <c r="O64" s="90" t="s">
        <v>9</v>
      </c>
      <c r="P64" s="77"/>
    </row>
    <row r="65" spans="1:16" ht="15">
      <c r="A65" s="77"/>
      <c r="B65" s="91"/>
      <c r="C65" s="92"/>
      <c r="D65" s="93"/>
      <c r="E65" s="94" t="s">
        <v>11</v>
      </c>
      <c r="F65" s="95" t="s">
        <v>12</v>
      </c>
      <c r="G65" s="95" t="s">
        <v>13</v>
      </c>
      <c r="H65" s="96" t="s">
        <v>14</v>
      </c>
      <c r="I65" s="97" t="s">
        <v>15</v>
      </c>
      <c r="J65" s="98" t="s">
        <v>16</v>
      </c>
      <c r="K65" s="99" t="s">
        <v>17</v>
      </c>
      <c r="L65" s="99" t="s">
        <v>18</v>
      </c>
      <c r="M65" s="100" t="s">
        <v>19</v>
      </c>
      <c r="N65" s="100" t="s">
        <v>20</v>
      </c>
      <c r="O65" s="101"/>
      <c r="P65" s="77"/>
    </row>
    <row r="66" spans="1:16" ht="15">
      <c r="A66" s="77"/>
      <c r="B66" s="102">
        <v>1</v>
      </c>
      <c r="C66" s="103" t="s">
        <v>21</v>
      </c>
      <c r="D66" s="104">
        <v>1</v>
      </c>
      <c r="E66" s="105">
        <v>0</v>
      </c>
      <c r="F66" s="105">
        <v>0</v>
      </c>
      <c r="G66" s="105">
        <v>7</v>
      </c>
      <c r="H66" s="105">
        <v>0</v>
      </c>
      <c r="I66" s="105">
        <v>5</v>
      </c>
      <c r="J66" s="105">
        <v>2</v>
      </c>
      <c r="K66" s="106">
        <v>0</v>
      </c>
      <c r="L66" s="106">
        <v>0</v>
      </c>
      <c r="M66" s="106">
        <v>0</v>
      </c>
      <c r="N66" s="107">
        <v>7</v>
      </c>
      <c r="O66" s="108">
        <v>7</v>
      </c>
      <c r="P66" s="77"/>
    </row>
    <row r="67" spans="1:16" ht="15">
      <c r="A67" s="77"/>
      <c r="B67" s="109">
        <v>2</v>
      </c>
      <c r="C67" s="110" t="s">
        <v>22</v>
      </c>
      <c r="D67" s="104">
        <v>2</v>
      </c>
      <c r="E67" s="111">
        <v>0</v>
      </c>
      <c r="F67" s="111">
        <v>10</v>
      </c>
      <c r="G67" s="111">
        <v>36</v>
      </c>
      <c r="H67" s="111">
        <v>8</v>
      </c>
      <c r="I67" s="111">
        <v>41</v>
      </c>
      <c r="J67" s="111">
        <v>13</v>
      </c>
      <c r="K67" s="111">
        <v>12</v>
      </c>
      <c r="L67" s="111">
        <v>0</v>
      </c>
      <c r="M67" s="111">
        <v>0</v>
      </c>
      <c r="N67" s="112">
        <v>42</v>
      </c>
      <c r="O67" s="113">
        <v>54</v>
      </c>
      <c r="P67" s="77"/>
    </row>
    <row r="68" spans="1:16" ht="15">
      <c r="A68" s="77"/>
      <c r="B68" s="109">
        <v>3</v>
      </c>
      <c r="C68" s="110" t="s">
        <v>23</v>
      </c>
      <c r="D68" s="104">
        <v>2</v>
      </c>
      <c r="E68" s="111">
        <v>0</v>
      </c>
      <c r="F68" s="105">
        <v>6</v>
      </c>
      <c r="G68" s="105">
        <v>29</v>
      </c>
      <c r="H68" s="105">
        <v>1</v>
      </c>
      <c r="I68" s="105">
        <v>5</v>
      </c>
      <c r="J68" s="105">
        <v>31</v>
      </c>
      <c r="K68" s="105">
        <v>0</v>
      </c>
      <c r="L68" s="105">
        <v>1</v>
      </c>
      <c r="M68" s="105">
        <v>0</v>
      </c>
      <c r="N68" s="107">
        <v>35</v>
      </c>
      <c r="O68" s="113">
        <v>36</v>
      </c>
      <c r="P68" s="77"/>
    </row>
    <row r="69" spans="1:16" ht="15">
      <c r="A69" s="77"/>
      <c r="B69" s="109">
        <v>4</v>
      </c>
      <c r="C69" s="110" t="s">
        <v>24</v>
      </c>
      <c r="D69" s="104">
        <v>2</v>
      </c>
      <c r="E69" s="105">
        <v>0</v>
      </c>
      <c r="F69" s="105">
        <v>5</v>
      </c>
      <c r="G69" s="105">
        <v>20</v>
      </c>
      <c r="H69" s="105">
        <v>17</v>
      </c>
      <c r="I69" s="105">
        <v>18</v>
      </c>
      <c r="J69" s="105">
        <v>24</v>
      </c>
      <c r="K69" s="105">
        <v>0</v>
      </c>
      <c r="L69" s="105">
        <v>0</v>
      </c>
      <c r="M69" s="105">
        <v>0</v>
      </c>
      <c r="N69" s="107">
        <v>42</v>
      </c>
      <c r="O69" s="113">
        <v>42</v>
      </c>
      <c r="P69" s="77"/>
    </row>
    <row r="70" spans="1:16" ht="15">
      <c r="A70" s="77"/>
      <c r="B70" s="109">
        <v>5</v>
      </c>
      <c r="C70" s="110" t="s">
        <v>25</v>
      </c>
      <c r="D70" s="104">
        <v>3</v>
      </c>
      <c r="E70" s="105">
        <v>0</v>
      </c>
      <c r="F70" s="105">
        <v>2</v>
      </c>
      <c r="G70" s="105">
        <v>4</v>
      </c>
      <c r="H70" s="105">
        <v>2</v>
      </c>
      <c r="I70" s="105">
        <v>3</v>
      </c>
      <c r="J70" s="105">
        <v>5</v>
      </c>
      <c r="K70" s="105">
        <v>0</v>
      </c>
      <c r="L70" s="105">
        <v>0</v>
      </c>
      <c r="M70" s="105">
        <v>0</v>
      </c>
      <c r="N70" s="107">
        <v>8</v>
      </c>
      <c r="O70" s="113">
        <v>8</v>
      </c>
      <c r="P70" s="77"/>
    </row>
    <row r="71" spans="1:16" ht="15">
      <c r="A71" s="77"/>
      <c r="B71" s="109">
        <v>6</v>
      </c>
      <c r="C71" s="110" t="s">
        <v>26</v>
      </c>
      <c r="D71" s="104">
        <v>3</v>
      </c>
      <c r="E71" s="105">
        <v>0</v>
      </c>
      <c r="F71" s="105">
        <v>15</v>
      </c>
      <c r="G71" s="105">
        <v>85</v>
      </c>
      <c r="H71" s="105">
        <v>20</v>
      </c>
      <c r="I71" s="105">
        <v>40</v>
      </c>
      <c r="J71" s="105">
        <v>80</v>
      </c>
      <c r="K71" s="105">
        <v>0</v>
      </c>
      <c r="L71" s="105">
        <v>0</v>
      </c>
      <c r="M71" s="105">
        <v>0</v>
      </c>
      <c r="N71" s="107">
        <v>120</v>
      </c>
      <c r="O71" s="113">
        <v>120</v>
      </c>
      <c r="P71" s="77"/>
    </row>
    <row r="72" spans="1:16" ht="15">
      <c r="A72" s="77"/>
      <c r="B72" s="109">
        <v>7</v>
      </c>
      <c r="C72" s="110" t="s">
        <v>27</v>
      </c>
      <c r="D72" s="104">
        <v>1</v>
      </c>
      <c r="E72" s="105">
        <v>0</v>
      </c>
      <c r="F72" s="105">
        <v>0</v>
      </c>
      <c r="G72" s="105">
        <v>16</v>
      </c>
      <c r="H72" s="105">
        <v>1</v>
      </c>
      <c r="I72" s="105">
        <v>5</v>
      </c>
      <c r="J72" s="105">
        <v>12</v>
      </c>
      <c r="K72" s="105">
        <v>0</v>
      </c>
      <c r="L72" s="105">
        <v>0</v>
      </c>
      <c r="M72" s="105">
        <v>0</v>
      </c>
      <c r="N72" s="107">
        <v>17</v>
      </c>
      <c r="O72" s="113">
        <v>17</v>
      </c>
      <c r="P72" s="77"/>
    </row>
    <row r="73" spans="1:16" ht="15">
      <c r="A73" s="77"/>
      <c r="B73" s="109">
        <v>8</v>
      </c>
      <c r="C73" s="110" t="s">
        <v>28</v>
      </c>
      <c r="D73" s="104">
        <v>1</v>
      </c>
      <c r="E73" s="105">
        <v>0</v>
      </c>
      <c r="F73" s="105">
        <v>8</v>
      </c>
      <c r="G73" s="105">
        <v>18</v>
      </c>
      <c r="H73" s="105">
        <v>1</v>
      </c>
      <c r="I73" s="105">
        <v>3</v>
      </c>
      <c r="J73" s="105">
        <v>24</v>
      </c>
      <c r="K73" s="105">
        <v>0</v>
      </c>
      <c r="L73" s="105">
        <v>0</v>
      </c>
      <c r="M73" s="105">
        <v>0</v>
      </c>
      <c r="N73" s="107">
        <v>27</v>
      </c>
      <c r="O73" s="113">
        <v>27</v>
      </c>
      <c r="P73" s="77"/>
    </row>
    <row r="74" spans="1:16" ht="15">
      <c r="A74" s="77"/>
      <c r="B74" s="109">
        <v>9</v>
      </c>
      <c r="C74" s="110" t="s">
        <v>29</v>
      </c>
      <c r="D74" s="104">
        <v>1</v>
      </c>
      <c r="E74" s="105">
        <v>0</v>
      </c>
      <c r="F74" s="105">
        <v>6</v>
      </c>
      <c r="G74" s="105">
        <v>12</v>
      </c>
      <c r="H74" s="105">
        <v>3</v>
      </c>
      <c r="I74" s="105">
        <v>4</v>
      </c>
      <c r="J74" s="105">
        <v>16</v>
      </c>
      <c r="K74" s="105">
        <v>2</v>
      </c>
      <c r="L74" s="105">
        <v>0</v>
      </c>
      <c r="M74" s="105">
        <v>1</v>
      </c>
      <c r="N74" s="107">
        <v>17</v>
      </c>
      <c r="O74" s="113">
        <v>20</v>
      </c>
      <c r="P74" s="77"/>
    </row>
    <row r="75" spans="1:16" ht="15">
      <c r="A75" s="77"/>
      <c r="B75" s="109">
        <v>10</v>
      </c>
      <c r="C75" s="110" t="s">
        <v>30</v>
      </c>
      <c r="D75" s="104">
        <v>0</v>
      </c>
      <c r="E75" s="105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7">
        <v>0</v>
      </c>
      <c r="O75" s="113">
        <v>0</v>
      </c>
      <c r="P75" s="77"/>
    </row>
    <row r="76" spans="1:16" ht="15">
      <c r="A76" s="77"/>
      <c r="B76" s="109">
        <v>11</v>
      </c>
      <c r="C76" s="110" t="s">
        <v>31</v>
      </c>
      <c r="D76" s="104">
        <v>1</v>
      </c>
      <c r="E76" s="105">
        <v>0</v>
      </c>
      <c r="F76" s="105">
        <v>0</v>
      </c>
      <c r="G76" s="105">
        <v>16</v>
      </c>
      <c r="H76" s="105">
        <v>2</v>
      </c>
      <c r="I76" s="105">
        <v>5</v>
      </c>
      <c r="J76" s="105">
        <v>13</v>
      </c>
      <c r="K76" s="105">
        <v>1</v>
      </c>
      <c r="L76" s="105">
        <v>0</v>
      </c>
      <c r="M76" s="105">
        <v>0</v>
      </c>
      <c r="N76" s="107">
        <v>17</v>
      </c>
      <c r="O76" s="113">
        <v>18</v>
      </c>
      <c r="P76" s="77"/>
    </row>
    <row r="77" spans="1:16" ht="15">
      <c r="A77" s="77"/>
      <c r="B77" s="109">
        <v>12</v>
      </c>
      <c r="C77" s="110" t="s">
        <v>32</v>
      </c>
      <c r="D77" s="104">
        <v>3</v>
      </c>
      <c r="E77" s="105">
        <v>0</v>
      </c>
      <c r="F77" s="105">
        <v>6</v>
      </c>
      <c r="G77" s="105">
        <v>27</v>
      </c>
      <c r="H77" s="105">
        <v>0</v>
      </c>
      <c r="I77" s="105">
        <v>6</v>
      </c>
      <c r="J77" s="105">
        <v>27</v>
      </c>
      <c r="K77" s="105">
        <v>9</v>
      </c>
      <c r="L77" s="105">
        <v>0</v>
      </c>
      <c r="M77" s="105">
        <v>0</v>
      </c>
      <c r="N77" s="107">
        <v>24</v>
      </c>
      <c r="O77" s="113">
        <v>33</v>
      </c>
      <c r="P77" s="77"/>
    </row>
    <row r="78" spans="1:16" ht="15">
      <c r="A78" s="77"/>
      <c r="B78" s="109">
        <v>13</v>
      </c>
      <c r="C78" s="110" t="s">
        <v>33</v>
      </c>
      <c r="D78" s="104">
        <v>1</v>
      </c>
      <c r="E78" s="105">
        <v>0</v>
      </c>
      <c r="F78" s="105">
        <v>6</v>
      </c>
      <c r="G78" s="105">
        <v>11</v>
      </c>
      <c r="H78" s="105">
        <v>3</v>
      </c>
      <c r="I78" s="105">
        <v>3</v>
      </c>
      <c r="J78" s="105">
        <v>17</v>
      </c>
      <c r="K78" s="105">
        <v>1</v>
      </c>
      <c r="L78" s="105">
        <v>0</v>
      </c>
      <c r="M78" s="105">
        <v>2</v>
      </c>
      <c r="N78" s="107">
        <v>17</v>
      </c>
      <c r="O78" s="113">
        <v>20</v>
      </c>
      <c r="P78" s="77"/>
    </row>
    <row r="79" spans="1:16" ht="15">
      <c r="A79" s="77"/>
      <c r="B79" s="109">
        <v>14</v>
      </c>
      <c r="C79" s="110" t="s">
        <v>34</v>
      </c>
      <c r="D79" s="104">
        <v>4</v>
      </c>
      <c r="E79" s="105">
        <v>0</v>
      </c>
      <c r="F79" s="105">
        <v>5</v>
      </c>
      <c r="G79" s="105">
        <v>37</v>
      </c>
      <c r="H79" s="105">
        <v>3</v>
      </c>
      <c r="I79" s="105">
        <v>8</v>
      </c>
      <c r="J79" s="105">
        <v>37</v>
      </c>
      <c r="K79" s="105">
        <v>0</v>
      </c>
      <c r="L79" s="105">
        <v>0</v>
      </c>
      <c r="M79" s="105">
        <v>0</v>
      </c>
      <c r="N79" s="107">
        <v>45</v>
      </c>
      <c r="O79" s="113">
        <v>45</v>
      </c>
      <c r="P79" s="77"/>
    </row>
    <row r="80" spans="1:16" ht="15">
      <c r="A80" s="77"/>
      <c r="B80" s="109">
        <v>15</v>
      </c>
      <c r="C80" s="110" t="s">
        <v>35</v>
      </c>
      <c r="D80" s="104">
        <v>3</v>
      </c>
      <c r="E80" s="105">
        <v>0</v>
      </c>
      <c r="F80" s="105">
        <v>0</v>
      </c>
      <c r="G80" s="105">
        <v>36</v>
      </c>
      <c r="H80" s="105">
        <v>0</v>
      </c>
      <c r="I80" s="105">
        <v>15</v>
      </c>
      <c r="J80" s="105">
        <v>21</v>
      </c>
      <c r="K80" s="105">
        <v>21</v>
      </c>
      <c r="L80" s="105">
        <v>0</v>
      </c>
      <c r="M80" s="105">
        <v>0</v>
      </c>
      <c r="N80" s="107">
        <v>15</v>
      </c>
      <c r="O80" s="113">
        <v>36</v>
      </c>
      <c r="P80" s="77"/>
    </row>
    <row r="81" spans="1:16" ht="15">
      <c r="A81" s="77"/>
      <c r="B81" s="109">
        <v>16</v>
      </c>
      <c r="C81" s="110" t="s">
        <v>36</v>
      </c>
      <c r="D81" s="104">
        <v>1</v>
      </c>
      <c r="E81" s="105">
        <v>0</v>
      </c>
      <c r="F81" s="105">
        <v>0</v>
      </c>
      <c r="G81" s="105">
        <v>5</v>
      </c>
      <c r="H81" s="105">
        <v>0</v>
      </c>
      <c r="I81" s="105">
        <v>1</v>
      </c>
      <c r="J81" s="105">
        <v>4</v>
      </c>
      <c r="K81" s="105">
        <v>4</v>
      </c>
      <c r="L81" s="105">
        <v>0</v>
      </c>
      <c r="M81" s="105">
        <v>0</v>
      </c>
      <c r="N81" s="107">
        <v>1</v>
      </c>
      <c r="O81" s="113">
        <v>5</v>
      </c>
      <c r="P81" s="77"/>
    </row>
    <row r="82" spans="1:16" ht="15">
      <c r="A82" s="77"/>
      <c r="B82" s="109">
        <v>17</v>
      </c>
      <c r="C82" s="110" t="s">
        <v>37</v>
      </c>
      <c r="D82" s="104">
        <v>1</v>
      </c>
      <c r="E82" s="105">
        <v>0</v>
      </c>
      <c r="F82" s="105">
        <v>10</v>
      </c>
      <c r="G82" s="105">
        <v>8</v>
      </c>
      <c r="H82" s="105">
        <v>0</v>
      </c>
      <c r="I82" s="105">
        <v>2</v>
      </c>
      <c r="J82" s="105">
        <v>16</v>
      </c>
      <c r="K82" s="105">
        <v>0</v>
      </c>
      <c r="L82" s="105">
        <v>0</v>
      </c>
      <c r="M82" s="105">
        <v>0</v>
      </c>
      <c r="N82" s="107">
        <v>18</v>
      </c>
      <c r="O82" s="113">
        <v>18</v>
      </c>
      <c r="P82" s="77"/>
    </row>
    <row r="83" spans="1:16" ht="15">
      <c r="A83" s="77"/>
      <c r="B83" s="109">
        <v>18</v>
      </c>
      <c r="C83" s="110" t="s">
        <v>38</v>
      </c>
      <c r="D83" s="104">
        <v>1</v>
      </c>
      <c r="E83" s="105">
        <v>0</v>
      </c>
      <c r="F83" s="105">
        <v>0</v>
      </c>
      <c r="G83" s="105">
        <v>10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7">
        <v>10</v>
      </c>
      <c r="O83" s="113">
        <v>10</v>
      </c>
      <c r="P83" s="77"/>
    </row>
    <row r="84" spans="1:16" ht="15">
      <c r="A84" s="77"/>
      <c r="B84" s="109">
        <v>19</v>
      </c>
      <c r="C84" s="110" t="s">
        <v>39</v>
      </c>
      <c r="D84" s="114">
        <v>0</v>
      </c>
      <c r="E84" s="114">
        <v>0</v>
      </c>
      <c r="F84" s="114">
        <v>0</v>
      </c>
      <c r="G84" s="114">
        <v>0</v>
      </c>
      <c r="H84" s="114">
        <v>0</v>
      </c>
      <c r="I84" s="114">
        <v>0</v>
      </c>
      <c r="J84" s="114">
        <v>0</v>
      </c>
      <c r="K84" s="114">
        <v>0</v>
      </c>
      <c r="L84" s="114">
        <v>0</v>
      </c>
      <c r="M84" s="114">
        <v>0</v>
      </c>
      <c r="N84" s="115">
        <v>0</v>
      </c>
      <c r="O84" s="113">
        <v>0</v>
      </c>
      <c r="P84" s="77"/>
    </row>
    <row r="85" spans="1:16" ht="15">
      <c r="A85" s="77"/>
      <c r="B85" s="109">
        <v>20</v>
      </c>
      <c r="C85" s="110" t="s">
        <v>40</v>
      </c>
      <c r="D85" s="104">
        <v>2</v>
      </c>
      <c r="E85" s="105"/>
      <c r="F85" s="105">
        <v>0</v>
      </c>
      <c r="G85" s="105">
        <v>24</v>
      </c>
      <c r="H85" s="105">
        <v>0</v>
      </c>
      <c r="I85" s="105">
        <v>4</v>
      </c>
      <c r="J85" s="105">
        <v>20</v>
      </c>
      <c r="K85" s="105">
        <v>0</v>
      </c>
      <c r="L85" s="105">
        <v>0</v>
      </c>
      <c r="M85" s="105">
        <v>0</v>
      </c>
      <c r="N85" s="107">
        <v>24</v>
      </c>
      <c r="O85" s="113">
        <v>24</v>
      </c>
      <c r="P85" s="77"/>
    </row>
    <row r="86" spans="1:16" ht="15">
      <c r="A86" s="77"/>
      <c r="B86" s="109">
        <v>21</v>
      </c>
      <c r="C86" s="110" t="s">
        <v>41</v>
      </c>
      <c r="D86" s="116">
        <v>3</v>
      </c>
      <c r="E86" s="116">
        <v>0</v>
      </c>
      <c r="F86" s="116">
        <v>0</v>
      </c>
      <c r="G86" s="116">
        <v>35</v>
      </c>
      <c r="H86" s="116">
        <v>10</v>
      </c>
      <c r="I86" s="116">
        <v>5</v>
      </c>
      <c r="J86" s="116">
        <v>40</v>
      </c>
      <c r="K86" s="116">
        <v>0</v>
      </c>
      <c r="L86" s="116">
        <v>0</v>
      </c>
      <c r="M86" s="116">
        <v>0</v>
      </c>
      <c r="N86" s="117">
        <v>45</v>
      </c>
      <c r="O86" s="113">
        <v>45</v>
      </c>
      <c r="P86" s="77"/>
    </row>
    <row r="87" spans="1:16" ht="15">
      <c r="A87" s="77"/>
      <c r="B87" s="118"/>
      <c r="C87" s="119" t="s">
        <v>42</v>
      </c>
      <c r="D87" s="120">
        <f>SUM(D66:D86)</f>
        <v>36</v>
      </c>
      <c r="E87" s="120">
        <f t="shared" ref="E87:N87" si="1">SUM(E66:E86)</f>
        <v>0</v>
      </c>
      <c r="F87" s="120">
        <f t="shared" si="1"/>
        <v>79</v>
      </c>
      <c r="G87" s="120">
        <f t="shared" si="1"/>
        <v>436</v>
      </c>
      <c r="H87" s="120">
        <f t="shared" si="1"/>
        <v>71</v>
      </c>
      <c r="I87" s="120">
        <f t="shared" si="1"/>
        <v>173</v>
      </c>
      <c r="J87" s="120">
        <f t="shared" si="1"/>
        <v>402</v>
      </c>
      <c r="K87" s="120">
        <f t="shared" si="1"/>
        <v>50</v>
      </c>
      <c r="L87" s="120">
        <f t="shared" si="1"/>
        <v>1</v>
      </c>
      <c r="M87" s="120">
        <f t="shared" si="1"/>
        <v>3</v>
      </c>
      <c r="N87" s="120">
        <f t="shared" si="1"/>
        <v>531</v>
      </c>
      <c r="O87" s="120">
        <f>SUM(O66:O86)</f>
        <v>585</v>
      </c>
      <c r="P87" s="77"/>
    </row>
    <row r="88" spans="1:16" ht="1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1:16" ht="1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1:16" ht="1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1:16" ht="1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1:16" ht="1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1:16" ht="1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1:16" ht="1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1:16" ht="1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1:16" ht="1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1:16" ht="1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1:16" ht="1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1:16" ht="1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1:16" ht="1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ht="1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1:16" ht="1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1:16" ht="1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1:16" ht="1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1:16" ht="1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1:16" ht="1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1:16" ht="1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1:16" ht="1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1:16" ht="1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1:16" ht="1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1:16" ht="1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1:16" ht="1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1:16" ht="1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1:16" ht="1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1:16" ht="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1:16" ht="1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1:16" ht="1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1:16" ht="1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1:16" ht="1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1:16" ht="1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1:16" ht="1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1:16" ht="1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1:16" ht="1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1:16" ht="1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1:16" ht="1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1:16" ht="15">
      <c r="A126" s="77"/>
      <c r="B126" s="121" t="s">
        <v>47</v>
      </c>
      <c r="C126" s="121"/>
      <c r="D126" s="121"/>
      <c r="E126" s="121"/>
      <c r="F126" s="121"/>
      <c r="G126" s="121"/>
      <c r="H126" s="121"/>
      <c r="I126" s="77"/>
      <c r="J126" s="77"/>
      <c r="K126" s="77"/>
      <c r="L126" s="77"/>
      <c r="M126" s="77"/>
      <c r="N126" s="77"/>
      <c r="O126" s="77"/>
      <c r="P126" s="77"/>
    </row>
    <row r="127" spans="1:16" ht="15">
      <c r="A127" s="77"/>
      <c r="B127" s="122"/>
      <c r="C127" s="123"/>
      <c r="D127" s="123"/>
      <c r="E127" s="122"/>
      <c r="F127" s="122"/>
      <c r="G127" s="122"/>
      <c r="H127" s="122"/>
      <c r="I127" s="77"/>
      <c r="J127" s="77"/>
      <c r="K127" s="77"/>
      <c r="L127" s="77"/>
      <c r="M127" s="77"/>
      <c r="N127" s="77"/>
      <c r="O127" s="77"/>
      <c r="P127" s="77"/>
    </row>
    <row r="128" spans="1:16" ht="15">
      <c r="A128" s="77"/>
      <c r="B128" s="124" t="s">
        <v>44</v>
      </c>
      <c r="C128" s="125" t="s">
        <v>48</v>
      </c>
      <c r="D128" s="126" t="s">
        <v>49</v>
      </c>
      <c r="E128" s="127" t="s">
        <v>50</v>
      </c>
      <c r="F128" s="127" t="s">
        <v>51</v>
      </c>
      <c r="G128" s="127" t="s">
        <v>52</v>
      </c>
      <c r="H128" s="127" t="s">
        <v>42</v>
      </c>
      <c r="I128" s="77"/>
      <c r="J128" s="77"/>
      <c r="K128" s="77"/>
      <c r="L128" s="77"/>
      <c r="M128" s="77"/>
      <c r="N128" s="77"/>
      <c r="O128" s="77"/>
      <c r="P128" s="77"/>
    </row>
    <row r="129" spans="1:16" ht="15">
      <c r="A129" s="77"/>
      <c r="B129" s="128">
        <v>1</v>
      </c>
      <c r="C129" s="129" t="s">
        <v>21</v>
      </c>
      <c r="D129" s="130">
        <v>0</v>
      </c>
      <c r="E129" s="130">
        <v>37</v>
      </c>
      <c r="F129" s="130">
        <v>0</v>
      </c>
      <c r="G129" s="130">
        <v>14</v>
      </c>
      <c r="H129" s="130">
        <v>51</v>
      </c>
      <c r="I129" s="77"/>
      <c r="J129" s="77"/>
      <c r="K129" s="77"/>
      <c r="L129" s="77"/>
      <c r="M129" s="77"/>
      <c r="N129" s="77"/>
      <c r="O129" s="77"/>
      <c r="P129" s="77"/>
    </row>
    <row r="130" spans="1:16" ht="15">
      <c r="A130" s="77"/>
      <c r="B130" s="128">
        <v>2</v>
      </c>
      <c r="C130" s="129" t="s">
        <v>22</v>
      </c>
      <c r="D130" s="130">
        <v>0</v>
      </c>
      <c r="E130" s="130">
        <v>19</v>
      </c>
      <c r="F130" s="130">
        <v>0</v>
      </c>
      <c r="G130" s="130">
        <v>9</v>
      </c>
      <c r="H130" s="130">
        <v>28</v>
      </c>
      <c r="I130" s="77"/>
      <c r="J130" s="77"/>
      <c r="K130" s="77"/>
      <c r="L130" s="77"/>
      <c r="M130" s="77"/>
      <c r="N130" s="77"/>
      <c r="O130" s="77"/>
      <c r="P130" s="77"/>
    </row>
    <row r="131" spans="1:16" ht="15">
      <c r="A131" s="77"/>
      <c r="B131" s="128">
        <v>3</v>
      </c>
      <c r="C131" s="129" t="s">
        <v>23</v>
      </c>
      <c r="D131" s="130">
        <v>45</v>
      </c>
      <c r="E131" s="130">
        <v>31</v>
      </c>
      <c r="F131" s="130">
        <v>0</v>
      </c>
      <c r="G131" s="130">
        <v>8</v>
      </c>
      <c r="H131" s="130">
        <v>84</v>
      </c>
      <c r="I131" s="77"/>
      <c r="J131" s="77"/>
      <c r="K131" s="77"/>
      <c r="L131" s="77"/>
      <c r="M131" s="77"/>
      <c r="N131" s="77"/>
      <c r="O131" s="77"/>
      <c r="P131" s="77"/>
    </row>
    <row r="132" spans="1:16" ht="15">
      <c r="A132" s="77"/>
      <c r="B132" s="128">
        <v>4</v>
      </c>
      <c r="C132" s="129" t="s">
        <v>24</v>
      </c>
      <c r="D132" s="130">
        <v>3</v>
      </c>
      <c r="E132" s="130">
        <v>70</v>
      </c>
      <c r="F132" s="130">
        <v>0</v>
      </c>
      <c r="G132" s="130">
        <v>19</v>
      </c>
      <c r="H132" s="130">
        <v>92</v>
      </c>
      <c r="I132" s="77"/>
      <c r="J132" s="77"/>
      <c r="K132" s="77"/>
      <c r="L132" s="77"/>
      <c r="M132" s="77"/>
      <c r="N132" s="77"/>
      <c r="O132" s="77"/>
      <c r="P132" s="77"/>
    </row>
    <row r="133" spans="1:16" ht="15">
      <c r="A133" s="77"/>
      <c r="B133" s="128">
        <v>5</v>
      </c>
      <c r="C133" s="129" t="s">
        <v>25</v>
      </c>
      <c r="D133" s="130">
        <v>5</v>
      </c>
      <c r="E133" s="130">
        <v>25</v>
      </c>
      <c r="F133" s="130">
        <v>0</v>
      </c>
      <c r="G133" s="130">
        <v>20</v>
      </c>
      <c r="H133" s="130">
        <v>50</v>
      </c>
      <c r="I133" s="77"/>
      <c r="J133" s="77"/>
      <c r="K133" s="77"/>
      <c r="L133" s="77"/>
      <c r="M133" s="77"/>
      <c r="N133" s="77"/>
      <c r="O133" s="77"/>
      <c r="P133" s="77"/>
    </row>
    <row r="134" spans="1:16" ht="15">
      <c r="A134" s="77"/>
      <c r="B134" s="128">
        <v>6</v>
      </c>
      <c r="C134" s="129" t="s">
        <v>26</v>
      </c>
      <c r="D134" s="130">
        <v>0</v>
      </c>
      <c r="E134" s="130">
        <v>12</v>
      </c>
      <c r="F134" s="130">
        <v>0</v>
      </c>
      <c r="G134" s="130">
        <v>15</v>
      </c>
      <c r="H134" s="130">
        <v>27</v>
      </c>
      <c r="I134" s="77"/>
      <c r="J134" s="77"/>
      <c r="K134" s="77"/>
      <c r="L134" s="77"/>
      <c r="M134" s="77"/>
      <c r="N134" s="77"/>
      <c r="O134" s="77"/>
      <c r="P134" s="77"/>
    </row>
    <row r="135" spans="1:16" ht="15">
      <c r="A135" s="77"/>
      <c r="B135" s="128">
        <v>7</v>
      </c>
      <c r="C135" s="129" t="s">
        <v>27</v>
      </c>
      <c r="D135" s="130">
        <v>0</v>
      </c>
      <c r="E135" s="130">
        <v>19</v>
      </c>
      <c r="F135" s="130">
        <v>0</v>
      </c>
      <c r="G135" s="130">
        <v>2</v>
      </c>
      <c r="H135" s="130">
        <v>21</v>
      </c>
      <c r="I135" s="77"/>
      <c r="J135" s="77"/>
      <c r="K135" s="77"/>
      <c r="L135" s="77"/>
      <c r="M135" s="77"/>
      <c r="N135" s="77"/>
      <c r="O135" s="77"/>
      <c r="P135" s="77"/>
    </row>
    <row r="136" spans="1:16" ht="15">
      <c r="A136" s="77"/>
      <c r="B136" s="128">
        <v>8</v>
      </c>
      <c r="C136" s="129" t="s">
        <v>28</v>
      </c>
      <c r="D136" s="130">
        <v>0</v>
      </c>
      <c r="E136" s="130">
        <v>9</v>
      </c>
      <c r="F136" s="130">
        <v>0</v>
      </c>
      <c r="G136" s="130">
        <v>19</v>
      </c>
      <c r="H136" s="130">
        <v>28</v>
      </c>
      <c r="I136" s="77"/>
      <c r="J136" s="77"/>
      <c r="K136" s="77"/>
      <c r="L136" s="77"/>
      <c r="M136" s="77"/>
      <c r="N136" s="77"/>
      <c r="O136" s="77"/>
      <c r="P136" s="77"/>
    </row>
    <row r="137" spans="1:16" ht="15">
      <c r="A137" s="77"/>
      <c r="B137" s="128">
        <v>9</v>
      </c>
      <c r="C137" s="129" t="s">
        <v>29</v>
      </c>
      <c r="D137" s="130">
        <v>0</v>
      </c>
      <c r="E137" s="130">
        <v>22</v>
      </c>
      <c r="F137" s="130">
        <v>0</v>
      </c>
      <c r="G137" s="130">
        <v>5</v>
      </c>
      <c r="H137" s="130">
        <v>27</v>
      </c>
      <c r="I137" s="77"/>
      <c r="J137" s="77"/>
      <c r="K137" s="77"/>
      <c r="L137" s="77"/>
      <c r="M137" s="77"/>
      <c r="N137" s="77"/>
      <c r="O137" s="77"/>
      <c r="P137" s="77"/>
    </row>
    <row r="138" spans="1:16" ht="15">
      <c r="A138" s="77"/>
      <c r="B138" s="128">
        <v>10</v>
      </c>
      <c r="C138" s="129" t="s">
        <v>30</v>
      </c>
      <c r="D138" s="130">
        <v>5</v>
      </c>
      <c r="E138" s="130">
        <v>11</v>
      </c>
      <c r="F138" s="130">
        <v>7</v>
      </c>
      <c r="G138" s="130">
        <v>2</v>
      </c>
      <c r="H138" s="130">
        <f>SUM(D138:G138)</f>
        <v>25</v>
      </c>
      <c r="I138" s="77"/>
      <c r="J138" s="77"/>
      <c r="K138" s="77"/>
      <c r="L138" s="77"/>
      <c r="M138" s="77"/>
      <c r="N138" s="77"/>
      <c r="O138" s="77"/>
      <c r="P138" s="77"/>
    </row>
    <row r="139" spans="1:16" ht="15">
      <c r="A139" s="77"/>
      <c r="B139" s="128">
        <v>11</v>
      </c>
      <c r="C139" s="129" t="s">
        <v>31</v>
      </c>
      <c r="D139" s="130">
        <v>0</v>
      </c>
      <c r="E139" s="130">
        <v>7</v>
      </c>
      <c r="F139" s="130">
        <v>0</v>
      </c>
      <c r="G139" s="130">
        <v>12</v>
      </c>
      <c r="H139" s="130">
        <v>19</v>
      </c>
      <c r="I139" s="77"/>
      <c r="J139" s="77"/>
      <c r="K139" s="77"/>
      <c r="L139" s="77"/>
      <c r="M139" s="77"/>
      <c r="N139" s="77"/>
      <c r="O139" s="77"/>
      <c r="P139" s="77"/>
    </row>
    <row r="140" spans="1:16" ht="15">
      <c r="A140" s="77"/>
      <c r="B140" s="128">
        <v>12</v>
      </c>
      <c r="C140" s="129" t="s">
        <v>32</v>
      </c>
      <c r="D140" s="130">
        <v>0</v>
      </c>
      <c r="E140" s="130">
        <v>22</v>
      </c>
      <c r="F140" s="130">
        <v>0</v>
      </c>
      <c r="G140" s="130">
        <v>0</v>
      </c>
      <c r="H140" s="130">
        <v>22</v>
      </c>
      <c r="I140" s="77"/>
      <c r="J140" s="77"/>
      <c r="K140" s="77"/>
      <c r="L140" s="77"/>
      <c r="M140" s="77"/>
      <c r="N140" s="77"/>
      <c r="O140" s="77"/>
      <c r="P140" s="77"/>
    </row>
    <row r="141" spans="1:16" ht="15">
      <c r="A141" s="77"/>
      <c r="B141" s="128">
        <v>13</v>
      </c>
      <c r="C141" s="129" t="s">
        <v>33</v>
      </c>
      <c r="D141" s="130">
        <v>0</v>
      </c>
      <c r="E141" s="130">
        <v>0</v>
      </c>
      <c r="F141" s="130">
        <v>4</v>
      </c>
      <c r="G141" s="130">
        <v>24</v>
      </c>
      <c r="H141" s="130">
        <v>28</v>
      </c>
      <c r="I141" s="77"/>
      <c r="J141" s="77"/>
      <c r="K141" s="77"/>
      <c r="L141" s="77"/>
      <c r="M141" s="77"/>
      <c r="N141" s="77"/>
      <c r="O141" s="77"/>
      <c r="P141" s="77"/>
    </row>
    <row r="142" spans="1:16" ht="15">
      <c r="A142" s="77"/>
      <c r="B142" s="128">
        <v>14</v>
      </c>
      <c r="C142" s="129" t="s">
        <v>34</v>
      </c>
      <c r="D142" s="130">
        <v>0</v>
      </c>
      <c r="E142" s="130">
        <v>18</v>
      </c>
      <c r="F142" s="130">
        <v>0</v>
      </c>
      <c r="G142" s="130">
        <v>10</v>
      </c>
      <c r="H142" s="130">
        <v>28</v>
      </c>
      <c r="I142" s="77"/>
      <c r="J142" s="77"/>
      <c r="K142" s="77"/>
      <c r="L142" s="77"/>
      <c r="M142" s="77"/>
      <c r="N142" s="77"/>
      <c r="O142" s="77"/>
      <c r="P142" s="77"/>
    </row>
    <row r="143" spans="1:16" ht="15">
      <c r="A143" s="77"/>
      <c r="B143" s="128">
        <v>15</v>
      </c>
      <c r="C143" s="129" t="s">
        <v>35</v>
      </c>
      <c r="D143" s="130">
        <v>0</v>
      </c>
      <c r="E143" s="130">
        <v>35</v>
      </c>
      <c r="F143" s="130">
        <v>0</v>
      </c>
      <c r="G143" s="130">
        <v>6</v>
      </c>
      <c r="H143" s="130">
        <v>41</v>
      </c>
      <c r="I143" s="77"/>
      <c r="J143" s="77"/>
      <c r="K143" s="77"/>
      <c r="L143" s="77"/>
      <c r="M143" s="77"/>
      <c r="N143" s="77"/>
      <c r="O143" s="77"/>
      <c r="P143" s="77"/>
    </row>
    <row r="144" spans="1:16" ht="15">
      <c r="A144" s="77"/>
      <c r="B144" s="128">
        <v>16</v>
      </c>
      <c r="C144" s="129" t="s">
        <v>36</v>
      </c>
      <c r="D144" s="130">
        <v>0</v>
      </c>
      <c r="E144" s="130">
        <v>20</v>
      </c>
      <c r="F144" s="130">
        <v>0</v>
      </c>
      <c r="G144" s="130">
        <v>10</v>
      </c>
      <c r="H144" s="130">
        <v>30</v>
      </c>
      <c r="I144" s="77"/>
      <c r="J144" s="77"/>
      <c r="K144" s="77"/>
      <c r="L144" s="77"/>
      <c r="M144" s="77"/>
      <c r="N144" s="77"/>
      <c r="O144" s="77"/>
      <c r="P144" s="77"/>
    </row>
    <row r="145" spans="1:16" ht="15">
      <c r="A145" s="77"/>
      <c r="B145" s="128">
        <v>17</v>
      </c>
      <c r="C145" s="129" t="s">
        <v>37</v>
      </c>
      <c r="D145" s="130">
        <v>4</v>
      </c>
      <c r="E145" s="130">
        <v>20</v>
      </c>
      <c r="F145" s="130">
        <v>0</v>
      </c>
      <c r="G145" s="130">
        <v>0</v>
      </c>
      <c r="H145" s="130">
        <v>24</v>
      </c>
      <c r="I145" s="77"/>
      <c r="J145" s="77"/>
      <c r="K145" s="77"/>
      <c r="L145" s="77"/>
      <c r="M145" s="77"/>
      <c r="N145" s="77"/>
      <c r="O145" s="77"/>
      <c r="P145" s="77"/>
    </row>
    <row r="146" spans="1:16" ht="15">
      <c r="A146" s="77"/>
      <c r="B146" s="128">
        <v>18</v>
      </c>
      <c r="C146" s="129" t="s">
        <v>38</v>
      </c>
      <c r="D146" s="130">
        <v>0</v>
      </c>
      <c r="E146" s="130">
        <v>1</v>
      </c>
      <c r="F146" s="130">
        <v>2</v>
      </c>
      <c r="G146" s="130">
        <v>11</v>
      </c>
      <c r="H146" s="130">
        <v>14</v>
      </c>
      <c r="I146" s="77"/>
      <c r="J146" s="77"/>
      <c r="K146" s="77"/>
      <c r="L146" s="77"/>
      <c r="M146" s="77"/>
      <c r="N146" s="77"/>
      <c r="O146" s="77"/>
      <c r="P146" s="77"/>
    </row>
    <row r="147" spans="1:16" ht="15">
      <c r="A147" s="77"/>
      <c r="B147" s="128">
        <v>19</v>
      </c>
      <c r="C147" s="129" t="s">
        <v>39</v>
      </c>
      <c r="D147" s="130">
        <v>0</v>
      </c>
      <c r="E147" s="130">
        <v>48</v>
      </c>
      <c r="F147" s="130">
        <v>0</v>
      </c>
      <c r="G147" s="130">
        <v>42</v>
      </c>
      <c r="H147" s="130">
        <v>90</v>
      </c>
      <c r="I147" s="77"/>
      <c r="J147" s="77"/>
      <c r="K147" s="77"/>
      <c r="L147" s="77"/>
      <c r="M147" s="77"/>
      <c r="N147" s="77"/>
      <c r="O147" s="77"/>
      <c r="P147" s="77"/>
    </row>
    <row r="148" spans="1:16" ht="15">
      <c r="A148" s="77"/>
      <c r="B148" s="128">
        <v>20</v>
      </c>
      <c r="C148" s="129" t="s">
        <v>40</v>
      </c>
      <c r="D148" s="130">
        <v>9</v>
      </c>
      <c r="E148" s="130">
        <v>26</v>
      </c>
      <c r="F148" s="130">
        <v>0</v>
      </c>
      <c r="G148" s="130">
        <v>18</v>
      </c>
      <c r="H148" s="130">
        <f>SUM(D148:G148)</f>
        <v>53</v>
      </c>
      <c r="I148" s="77"/>
      <c r="J148" s="77"/>
      <c r="K148" s="77"/>
      <c r="L148" s="77"/>
      <c r="M148" s="77"/>
      <c r="N148" s="77"/>
      <c r="O148" s="77"/>
      <c r="P148" s="77"/>
    </row>
    <row r="149" spans="1:16" ht="15">
      <c r="A149" s="77"/>
      <c r="B149" s="131">
        <v>21</v>
      </c>
      <c r="C149" s="129" t="s">
        <v>41</v>
      </c>
      <c r="D149" s="132">
        <v>1</v>
      </c>
      <c r="E149" s="132">
        <v>17</v>
      </c>
      <c r="F149" s="132">
        <v>1</v>
      </c>
      <c r="G149" s="132">
        <v>21</v>
      </c>
      <c r="H149" s="132">
        <v>40</v>
      </c>
      <c r="I149" s="77"/>
      <c r="J149" s="77"/>
      <c r="K149" s="77"/>
      <c r="L149" s="77"/>
      <c r="M149" s="77"/>
      <c r="N149" s="77"/>
      <c r="O149" s="77"/>
      <c r="P149" s="77"/>
    </row>
    <row r="150" spans="1:16" ht="15">
      <c r="A150" s="77"/>
      <c r="B150" s="133"/>
      <c r="C150" s="134" t="s">
        <v>42</v>
      </c>
      <c r="D150" s="135">
        <f>SUM(D129:D149)</f>
        <v>72</v>
      </c>
      <c r="E150" s="136">
        <f t="shared" ref="E150:H150" si="2">SUM(E129:E149)</f>
        <v>469</v>
      </c>
      <c r="F150" s="136">
        <f t="shared" si="2"/>
        <v>14</v>
      </c>
      <c r="G150" s="136">
        <f t="shared" si="2"/>
        <v>267</v>
      </c>
      <c r="H150" s="136">
        <f t="shared" si="2"/>
        <v>822</v>
      </c>
      <c r="I150" s="77"/>
      <c r="J150" s="77"/>
      <c r="K150" s="77"/>
      <c r="L150" s="77"/>
      <c r="M150" s="77"/>
      <c r="N150" s="77"/>
      <c r="O150" s="77"/>
      <c r="P150" s="77"/>
    </row>
    <row r="151" spans="1:16" ht="15">
      <c r="A151" s="77"/>
      <c r="I151" s="77"/>
      <c r="J151" s="77"/>
      <c r="K151" s="77"/>
      <c r="L151" s="77"/>
      <c r="M151" s="77"/>
      <c r="N151" s="77"/>
      <c r="O151" s="77"/>
      <c r="P151" s="77"/>
    </row>
    <row r="152" spans="1:16" ht="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1:16" ht="1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1:16" ht="1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1:16" ht="1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1:16" ht="1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1:16" ht="1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1:16" ht="1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1:16" ht="1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1:16" ht="1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1:16" ht="1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1:16" ht="1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1:16" ht="1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1:16" ht="1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1:16" ht="1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1:16" ht="1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1:16" ht="1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1:16" ht="1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1:16" ht="1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1:16" ht="1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1:16" ht="1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1:16" ht="1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1:16" ht="1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1:16" ht="1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1:16" ht="1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1:16" ht="1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1:16" ht="1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1:16" ht="1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1:16" ht="1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1:16" ht="1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1:16" ht="15">
      <c r="A181" s="77"/>
      <c r="B181" s="137" t="s">
        <v>53</v>
      </c>
      <c r="C181" s="137"/>
      <c r="D181" s="137"/>
      <c r="E181" s="137"/>
      <c r="F181" s="137"/>
      <c r="G181" s="137"/>
      <c r="H181" s="137"/>
      <c r="I181" s="137"/>
      <c r="J181" s="137"/>
      <c r="K181" s="77"/>
      <c r="L181" s="77"/>
      <c r="M181" s="77"/>
      <c r="N181" s="77"/>
      <c r="O181" s="77"/>
      <c r="P181" s="77"/>
    </row>
    <row r="182" spans="1:16" ht="15">
      <c r="A182" s="77"/>
      <c r="B182" s="137"/>
      <c r="C182" s="137"/>
      <c r="D182" s="137"/>
      <c r="E182" s="137"/>
      <c r="F182" s="137"/>
      <c r="G182" s="137"/>
      <c r="H182" s="137"/>
      <c r="I182" s="137"/>
      <c r="J182" s="137"/>
      <c r="K182" s="77"/>
      <c r="L182" s="77"/>
      <c r="M182" s="77"/>
      <c r="N182" s="77"/>
      <c r="O182" s="77"/>
      <c r="P182" s="77"/>
    </row>
    <row r="183" spans="1:16" ht="15">
      <c r="A183" s="77"/>
      <c r="B183" s="138"/>
      <c r="C183" s="138"/>
      <c r="D183" s="138"/>
      <c r="E183" s="138"/>
      <c r="F183" s="138"/>
      <c r="G183" s="138"/>
      <c r="H183" s="138"/>
      <c r="I183" s="138"/>
      <c r="J183" s="138"/>
      <c r="K183" s="77"/>
      <c r="L183" s="77"/>
      <c r="M183" s="77"/>
      <c r="N183" s="77"/>
      <c r="O183" s="77"/>
      <c r="P183" s="77"/>
    </row>
    <row r="184" spans="1:16" ht="38.25">
      <c r="A184" s="77"/>
      <c r="B184" s="139" t="s">
        <v>44</v>
      </c>
      <c r="C184" s="140" t="s">
        <v>45</v>
      </c>
      <c r="D184" s="140" t="s">
        <v>54</v>
      </c>
      <c r="E184" s="140" t="s">
        <v>55</v>
      </c>
      <c r="F184" s="140" t="s">
        <v>56</v>
      </c>
      <c r="G184" s="140" t="s">
        <v>57</v>
      </c>
      <c r="H184" s="140" t="s">
        <v>58</v>
      </c>
      <c r="I184" s="140" t="s">
        <v>59</v>
      </c>
      <c r="J184" s="140" t="s">
        <v>42</v>
      </c>
      <c r="K184" s="77"/>
      <c r="L184" s="77"/>
      <c r="M184" s="77"/>
      <c r="N184" s="77"/>
      <c r="O184" s="77"/>
      <c r="P184" s="77"/>
    </row>
    <row r="185" spans="1:16" ht="15">
      <c r="A185" s="77"/>
      <c r="B185" s="141">
        <v>1</v>
      </c>
      <c r="C185" s="141" t="s">
        <v>21</v>
      </c>
      <c r="D185" s="142">
        <v>2</v>
      </c>
      <c r="E185" s="142">
        <v>1</v>
      </c>
      <c r="F185" s="143">
        <v>1</v>
      </c>
      <c r="G185" s="143">
        <v>0</v>
      </c>
      <c r="H185" s="143">
        <v>4</v>
      </c>
      <c r="I185" s="143">
        <v>0</v>
      </c>
      <c r="J185" s="142">
        <f>SUM(D185:I185)</f>
        <v>8</v>
      </c>
      <c r="K185" s="77"/>
      <c r="L185" s="77"/>
      <c r="M185" s="77"/>
      <c r="N185" s="77"/>
      <c r="O185" s="77"/>
      <c r="P185" s="77"/>
    </row>
    <row r="186" spans="1:16" ht="15">
      <c r="A186" s="77"/>
      <c r="B186" s="141">
        <v>2</v>
      </c>
      <c r="C186" s="141" t="s">
        <v>22</v>
      </c>
      <c r="D186" s="143">
        <v>1</v>
      </c>
      <c r="E186" s="142">
        <v>1</v>
      </c>
      <c r="F186" s="142">
        <v>1</v>
      </c>
      <c r="G186" s="143">
        <v>1</v>
      </c>
      <c r="H186" s="143">
        <v>1</v>
      </c>
      <c r="I186" s="142">
        <v>1</v>
      </c>
      <c r="J186" s="142">
        <v>6</v>
      </c>
      <c r="K186" s="77"/>
      <c r="L186" s="77"/>
      <c r="M186" s="77"/>
      <c r="N186" s="77"/>
      <c r="O186" s="77"/>
      <c r="P186" s="77"/>
    </row>
    <row r="187" spans="1:16" ht="15">
      <c r="A187" s="77"/>
      <c r="B187" s="141">
        <v>3</v>
      </c>
      <c r="C187" s="141" t="s">
        <v>23</v>
      </c>
      <c r="D187" s="142">
        <v>1</v>
      </c>
      <c r="E187" s="142">
        <v>1</v>
      </c>
      <c r="F187" s="142">
        <v>0</v>
      </c>
      <c r="G187" s="142">
        <v>0</v>
      </c>
      <c r="H187" s="142">
        <v>1</v>
      </c>
      <c r="I187" s="142">
        <v>0</v>
      </c>
      <c r="J187" s="142">
        <v>3</v>
      </c>
      <c r="K187" s="77"/>
      <c r="L187" s="77"/>
      <c r="M187" s="77"/>
      <c r="N187" s="77"/>
      <c r="O187" s="77"/>
      <c r="P187" s="77"/>
    </row>
    <row r="188" spans="1:16" ht="15">
      <c r="A188" s="77"/>
      <c r="B188" s="141">
        <v>4</v>
      </c>
      <c r="C188" s="141" t="s">
        <v>24</v>
      </c>
      <c r="D188" s="142">
        <v>1</v>
      </c>
      <c r="E188" s="142">
        <v>1</v>
      </c>
      <c r="F188" s="142">
        <v>0</v>
      </c>
      <c r="G188" s="142">
        <v>0</v>
      </c>
      <c r="H188" s="142">
        <v>1</v>
      </c>
      <c r="I188" s="142">
        <v>0</v>
      </c>
      <c r="J188" s="142">
        <v>3</v>
      </c>
      <c r="K188" s="77"/>
      <c r="L188" s="77"/>
      <c r="M188" s="77"/>
      <c r="N188" s="77"/>
      <c r="O188" s="77"/>
      <c r="P188" s="77"/>
    </row>
    <row r="189" spans="1:16" ht="15">
      <c r="A189" s="77"/>
      <c r="B189" s="141">
        <v>5</v>
      </c>
      <c r="C189" s="141" t="s">
        <v>25</v>
      </c>
      <c r="D189" s="142">
        <v>0</v>
      </c>
      <c r="E189" s="142">
        <v>0</v>
      </c>
      <c r="F189" s="142">
        <v>0</v>
      </c>
      <c r="G189" s="142">
        <v>0</v>
      </c>
      <c r="H189" s="142">
        <v>0</v>
      </c>
      <c r="I189" s="142">
        <v>0</v>
      </c>
      <c r="J189" s="142">
        <v>0</v>
      </c>
      <c r="K189" s="77"/>
      <c r="L189" s="77"/>
      <c r="M189" s="77"/>
      <c r="N189" s="77"/>
      <c r="O189" s="77"/>
      <c r="P189" s="77"/>
    </row>
    <row r="190" spans="1:16" ht="15">
      <c r="A190" s="77"/>
      <c r="B190" s="141">
        <v>6</v>
      </c>
      <c r="C190" s="141" t="s">
        <v>26</v>
      </c>
      <c r="D190" s="142">
        <v>0</v>
      </c>
      <c r="E190" s="142">
        <v>0</v>
      </c>
      <c r="F190" s="142">
        <v>0</v>
      </c>
      <c r="G190" s="142">
        <v>0</v>
      </c>
      <c r="H190" s="142">
        <v>1</v>
      </c>
      <c r="I190" s="142">
        <v>0</v>
      </c>
      <c r="J190" s="142">
        <v>1</v>
      </c>
      <c r="K190" s="77"/>
      <c r="L190" s="77"/>
      <c r="M190" s="77"/>
      <c r="N190" s="77"/>
      <c r="O190" s="77"/>
      <c r="P190" s="77"/>
    </row>
    <row r="191" spans="1:16" ht="15">
      <c r="A191" s="77"/>
      <c r="B191" s="141">
        <v>7</v>
      </c>
      <c r="C191" s="141" t="s">
        <v>27</v>
      </c>
      <c r="D191" s="142">
        <v>0</v>
      </c>
      <c r="E191" s="142">
        <v>0</v>
      </c>
      <c r="F191" s="142">
        <v>0</v>
      </c>
      <c r="G191" s="142">
        <v>0</v>
      </c>
      <c r="H191" s="142">
        <v>0</v>
      </c>
      <c r="I191" s="142">
        <v>0</v>
      </c>
      <c r="J191" s="142">
        <v>0</v>
      </c>
      <c r="K191" s="77"/>
      <c r="L191" s="77"/>
      <c r="M191" s="77"/>
      <c r="N191" s="77"/>
      <c r="O191" s="77"/>
      <c r="P191" s="77"/>
    </row>
    <row r="192" spans="1:16" ht="15">
      <c r="A192" s="77"/>
      <c r="B192" s="141">
        <v>8</v>
      </c>
      <c r="C192" s="141" t="s">
        <v>28</v>
      </c>
      <c r="D192" s="142">
        <v>0</v>
      </c>
      <c r="E192" s="142">
        <v>0</v>
      </c>
      <c r="F192" s="142">
        <v>0</v>
      </c>
      <c r="G192" s="142">
        <v>0</v>
      </c>
      <c r="H192" s="142">
        <v>1</v>
      </c>
      <c r="I192" s="142">
        <v>0</v>
      </c>
      <c r="J192" s="142">
        <v>1</v>
      </c>
      <c r="K192" s="77"/>
      <c r="L192" s="77"/>
      <c r="M192" s="77"/>
      <c r="N192" s="77"/>
      <c r="O192" s="77"/>
      <c r="P192" s="77"/>
    </row>
    <row r="193" spans="1:16" ht="15">
      <c r="A193" s="77"/>
      <c r="B193" s="141">
        <v>9</v>
      </c>
      <c r="C193" s="141" t="s">
        <v>29</v>
      </c>
      <c r="D193" s="142">
        <v>0</v>
      </c>
      <c r="E193" s="142">
        <v>0</v>
      </c>
      <c r="F193" s="142">
        <v>0</v>
      </c>
      <c r="G193" s="142">
        <v>0</v>
      </c>
      <c r="H193" s="142">
        <v>1</v>
      </c>
      <c r="I193" s="142">
        <v>0</v>
      </c>
      <c r="J193" s="142">
        <v>1</v>
      </c>
      <c r="K193" s="77"/>
      <c r="L193" s="77"/>
      <c r="M193" s="77"/>
      <c r="N193" s="77"/>
      <c r="O193" s="77"/>
      <c r="P193" s="77"/>
    </row>
    <row r="194" spans="1:16" ht="15">
      <c r="A194" s="77"/>
      <c r="B194" s="141">
        <v>10</v>
      </c>
      <c r="C194" s="141" t="s">
        <v>30</v>
      </c>
      <c r="D194" s="142">
        <v>1</v>
      </c>
      <c r="E194" s="142">
        <v>0</v>
      </c>
      <c r="F194" s="142">
        <v>0</v>
      </c>
      <c r="G194" s="142">
        <v>0</v>
      </c>
      <c r="H194" s="142">
        <v>0</v>
      </c>
      <c r="I194" s="142">
        <v>1</v>
      </c>
      <c r="J194" s="142">
        <v>2</v>
      </c>
      <c r="K194" s="77"/>
      <c r="L194" s="77"/>
      <c r="M194" s="77"/>
      <c r="N194" s="77"/>
      <c r="O194" s="77"/>
      <c r="P194" s="77"/>
    </row>
    <row r="195" spans="1:16" ht="15">
      <c r="A195" s="77"/>
      <c r="B195" s="141">
        <v>11</v>
      </c>
      <c r="C195" s="141" t="s">
        <v>31</v>
      </c>
      <c r="D195" s="142">
        <v>0</v>
      </c>
      <c r="E195" s="142">
        <v>2</v>
      </c>
      <c r="F195" s="142">
        <v>0</v>
      </c>
      <c r="G195" s="142">
        <v>0</v>
      </c>
      <c r="H195" s="142">
        <v>0</v>
      </c>
      <c r="I195" s="142">
        <v>0</v>
      </c>
      <c r="J195" s="142">
        <v>2</v>
      </c>
      <c r="K195" s="77"/>
      <c r="L195" s="77"/>
      <c r="M195" s="77"/>
      <c r="N195" s="77"/>
      <c r="O195" s="77"/>
      <c r="P195" s="77"/>
    </row>
    <row r="196" spans="1:16" ht="15">
      <c r="A196" s="77"/>
      <c r="B196" s="141">
        <v>12</v>
      </c>
      <c r="C196" s="141" t="s">
        <v>32</v>
      </c>
      <c r="D196" s="142">
        <v>1</v>
      </c>
      <c r="E196" s="142">
        <v>0</v>
      </c>
      <c r="F196" s="142">
        <v>0</v>
      </c>
      <c r="G196" s="142">
        <v>0</v>
      </c>
      <c r="H196" s="142">
        <v>0</v>
      </c>
      <c r="I196" s="142">
        <v>0</v>
      </c>
      <c r="J196" s="142">
        <v>1</v>
      </c>
      <c r="K196" s="77"/>
      <c r="L196" s="77"/>
      <c r="M196" s="77"/>
      <c r="N196" s="77"/>
      <c r="O196" s="77"/>
      <c r="P196" s="77"/>
    </row>
    <row r="197" spans="1:16" ht="15">
      <c r="A197" s="77"/>
      <c r="B197" s="141">
        <v>13</v>
      </c>
      <c r="C197" s="141" t="s">
        <v>33</v>
      </c>
      <c r="D197" s="142">
        <v>2</v>
      </c>
      <c r="E197" s="142">
        <v>1</v>
      </c>
      <c r="F197" s="142">
        <v>0</v>
      </c>
      <c r="G197" s="142">
        <v>0</v>
      </c>
      <c r="H197" s="142">
        <v>2</v>
      </c>
      <c r="I197" s="142">
        <v>0</v>
      </c>
      <c r="J197" s="142">
        <v>5</v>
      </c>
      <c r="K197" s="77"/>
      <c r="L197" s="77"/>
      <c r="M197" s="77"/>
      <c r="N197" s="77"/>
      <c r="O197" s="77"/>
      <c r="P197" s="77"/>
    </row>
    <row r="198" spans="1:16" ht="15">
      <c r="A198" s="77"/>
      <c r="B198" s="141">
        <v>14</v>
      </c>
      <c r="C198" s="141" t="s">
        <v>34</v>
      </c>
      <c r="D198" s="142">
        <v>3</v>
      </c>
      <c r="E198" s="142">
        <v>0</v>
      </c>
      <c r="F198" s="142">
        <v>1</v>
      </c>
      <c r="G198" s="142">
        <v>0</v>
      </c>
      <c r="H198" s="142">
        <v>1</v>
      </c>
      <c r="I198" s="142">
        <v>0</v>
      </c>
      <c r="J198" s="142">
        <v>5</v>
      </c>
      <c r="K198" s="77"/>
      <c r="L198" s="77"/>
      <c r="M198" s="77"/>
      <c r="N198" s="77"/>
      <c r="O198" s="77"/>
      <c r="P198" s="77"/>
    </row>
    <row r="199" spans="1:16" ht="15">
      <c r="A199" s="77"/>
      <c r="B199" s="141">
        <v>15</v>
      </c>
      <c r="C199" s="141" t="s">
        <v>35</v>
      </c>
      <c r="D199" s="142">
        <v>0</v>
      </c>
      <c r="E199" s="142">
        <v>3</v>
      </c>
      <c r="F199" s="142">
        <v>0</v>
      </c>
      <c r="G199" s="142">
        <v>0</v>
      </c>
      <c r="H199" s="142">
        <v>1</v>
      </c>
      <c r="I199" s="142">
        <v>2</v>
      </c>
      <c r="J199" s="142">
        <v>6</v>
      </c>
      <c r="K199" s="77"/>
      <c r="L199" s="77"/>
      <c r="M199" s="77"/>
      <c r="N199" s="77"/>
      <c r="O199" s="77"/>
      <c r="P199" s="77"/>
    </row>
    <row r="200" spans="1:16" ht="15">
      <c r="A200" s="77"/>
      <c r="B200" s="141">
        <v>16</v>
      </c>
      <c r="C200" s="141" t="s">
        <v>36</v>
      </c>
      <c r="D200" s="142">
        <v>1</v>
      </c>
      <c r="E200" s="142">
        <v>1</v>
      </c>
      <c r="F200" s="142">
        <v>0</v>
      </c>
      <c r="G200" s="142">
        <v>0</v>
      </c>
      <c r="H200" s="142">
        <v>1</v>
      </c>
      <c r="I200" s="142">
        <v>1</v>
      </c>
      <c r="J200" s="142">
        <v>4</v>
      </c>
      <c r="K200" s="77"/>
      <c r="L200" s="77"/>
      <c r="M200" s="77"/>
      <c r="N200" s="77"/>
      <c r="O200" s="77"/>
      <c r="P200" s="77"/>
    </row>
    <row r="201" spans="1:16" ht="15">
      <c r="A201" s="77"/>
      <c r="B201" s="141">
        <v>17</v>
      </c>
      <c r="C201" s="141" t="s">
        <v>37</v>
      </c>
      <c r="D201" s="142">
        <v>1</v>
      </c>
      <c r="E201" s="142">
        <v>0</v>
      </c>
      <c r="F201" s="142">
        <v>0</v>
      </c>
      <c r="G201" s="142">
        <v>0</v>
      </c>
      <c r="H201" s="142">
        <v>0</v>
      </c>
      <c r="I201" s="142">
        <v>0</v>
      </c>
      <c r="J201" s="142">
        <v>1</v>
      </c>
      <c r="K201" s="77"/>
      <c r="L201" s="77"/>
      <c r="M201" s="77"/>
      <c r="N201" s="77"/>
      <c r="O201" s="77"/>
      <c r="P201" s="77"/>
    </row>
    <row r="202" spans="1:16" ht="15">
      <c r="A202" s="77"/>
      <c r="B202" s="141">
        <v>18</v>
      </c>
      <c r="C202" s="141" t="s">
        <v>38</v>
      </c>
      <c r="D202" s="142">
        <v>0</v>
      </c>
      <c r="E202" s="142">
        <v>0</v>
      </c>
      <c r="F202" s="142">
        <v>0</v>
      </c>
      <c r="G202" s="142">
        <v>0</v>
      </c>
      <c r="H202" s="142">
        <v>0</v>
      </c>
      <c r="I202" s="142">
        <v>0</v>
      </c>
      <c r="J202" s="142">
        <v>0</v>
      </c>
      <c r="K202" s="77"/>
      <c r="L202" s="77"/>
      <c r="M202" s="77"/>
      <c r="N202" s="77"/>
      <c r="O202" s="77"/>
      <c r="P202" s="77"/>
    </row>
    <row r="203" spans="1:16" ht="15">
      <c r="A203" s="77"/>
      <c r="B203" s="141">
        <v>19</v>
      </c>
      <c r="C203" s="141" t="s">
        <v>39</v>
      </c>
      <c r="D203" s="142">
        <v>2</v>
      </c>
      <c r="E203" s="142">
        <v>0</v>
      </c>
      <c r="F203" s="142">
        <v>0</v>
      </c>
      <c r="G203" s="142">
        <v>0</v>
      </c>
      <c r="H203" s="142">
        <v>0</v>
      </c>
      <c r="I203" s="142">
        <v>0</v>
      </c>
      <c r="J203" s="142">
        <v>2</v>
      </c>
      <c r="K203" s="77"/>
      <c r="L203" s="77"/>
      <c r="M203" s="77"/>
      <c r="N203" s="77"/>
      <c r="O203" s="77"/>
      <c r="P203" s="77"/>
    </row>
    <row r="204" spans="1:16" ht="15">
      <c r="A204" s="77"/>
      <c r="B204" s="141">
        <v>20</v>
      </c>
      <c r="C204" s="141" t="s">
        <v>40</v>
      </c>
      <c r="D204" s="142">
        <v>1</v>
      </c>
      <c r="E204" s="142">
        <v>1</v>
      </c>
      <c r="F204" s="142">
        <v>2</v>
      </c>
      <c r="G204" s="142">
        <v>1</v>
      </c>
      <c r="H204" s="142">
        <v>1</v>
      </c>
      <c r="I204" s="142">
        <v>1</v>
      </c>
      <c r="J204" s="142">
        <v>7</v>
      </c>
      <c r="K204" s="77"/>
      <c r="L204" s="77"/>
      <c r="M204" s="77"/>
      <c r="N204" s="77"/>
      <c r="O204" s="77"/>
      <c r="P204" s="77"/>
    </row>
    <row r="205" spans="1:16" ht="15">
      <c r="A205" s="77"/>
      <c r="B205" s="141">
        <v>21</v>
      </c>
      <c r="C205" s="144" t="s">
        <v>41</v>
      </c>
      <c r="D205" s="145">
        <v>0</v>
      </c>
      <c r="E205" s="145">
        <v>0</v>
      </c>
      <c r="F205" s="145">
        <v>2</v>
      </c>
      <c r="G205" s="145">
        <v>0</v>
      </c>
      <c r="H205" s="145">
        <v>2</v>
      </c>
      <c r="I205" s="145">
        <v>1</v>
      </c>
      <c r="J205" s="145">
        <v>5</v>
      </c>
      <c r="K205" s="77"/>
      <c r="L205" s="77"/>
      <c r="M205" s="77"/>
      <c r="N205" s="77"/>
      <c r="O205" s="77"/>
      <c r="P205" s="77"/>
    </row>
    <row r="206" spans="1:16" ht="15">
      <c r="A206" s="77"/>
      <c r="B206" s="77"/>
      <c r="C206" s="146" t="s">
        <v>42</v>
      </c>
      <c r="D206" s="146">
        <f>SUM(D185:D205)</f>
        <v>17</v>
      </c>
      <c r="E206" s="146">
        <f t="shared" ref="E206:J206" si="3">SUM(E185:E205)</f>
        <v>12</v>
      </c>
      <c r="F206" s="146">
        <f t="shared" si="3"/>
        <v>7</v>
      </c>
      <c r="G206" s="146">
        <f t="shared" si="3"/>
        <v>2</v>
      </c>
      <c r="H206" s="146">
        <f t="shared" si="3"/>
        <v>18</v>
      </c>
      <c r="I206" s="146">
        <f t="shared" si="3"/>
        <v>7</v>
      </c>
      <c r="J206" s="146">
        <f t="shared" si="3"/>
        <v>63</v>
      </c>
      <c r="K206" s="77"/>
      <c r="L206" s="77"/>
      <c r="M206" s="77"/>
      <c r="N206" s="77"/>
      <c r="O206" s="77"/>
      <c r="P206" s="77"/>
    </row>
    <row r="207" spans="1:16" ht="1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1:16" ht="1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1:16" ht="1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1:16" ht="1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1:16" ht="1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1:16" ht="1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1:16" ht="1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1:16" ht="1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1:16" ht="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1:16" ht="1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1:16" ht="1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1:16" ht="1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1:16" ht="1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1:16" ht="1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1:16" ht="1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1:16" ht="1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1:16" ht="1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1:16" ht="1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1:16" ht="1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1:16" ht="1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1:16" ht="1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1:16" ht="1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1:16" ht="1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1:16" ht="1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1:16" ht="1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1:16" ht="1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1:16" ht="1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1:16" ht="1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1:16" ht="1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1:16" ht="1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7.25">
      <c r="A239" s="147" t="s">
        <v>60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77"/>
    </row>
    <row r="240" spans="1:16" ht="17.25">
      <c r="A240" s="147" t="s">
        <v>61</v>
      </c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77"/>
    </row>
    <row r="241" spans="1:16" ht="17.25">
      <c r="A241" s="147" t="s">
        <v>62</v>
      </c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77"/>
    </row>
    <row r="242" spans="1:16" ht="15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77"/>
    </row>
    <row r="243" spans="1:16" ht="15">
      <c r="A243" s="150" t="s">
        <v>44</v>
      </c>
      <c r="B243" s="151" t="s">
        <v>48</v>
      </c>
      <c r="C243" s="152" t="s">
        <v>63</v>
      </c>
      <c r="D243" s="153" t="s">
        <v>64</v>
      </c>
      <c r="E243" s="154" t="s">
        <v>6</v>
      </c>
      <c r="F243" s="155"/>
      <c r="G243" s="155"/>
      <c r="H243" s="156"/>
      <c r="I243" s="157" t="s">
        <v>7</v>
      </c>
      <c r="J243" s="156"/>
      <c r="K243" s="158" t="s">
        <v>8</v>
      </c>
      <c r="L243" s="155"/>
      <c r="M243" s="155"/>
      <c r="N243" s="156"/>
      <c r="O243" s="159" t="s">
        <v>9</v>
      </c>
      <c r="P243" s="77"/>
    </row>
    <row r="244" spans="1:16" ht="15">
      <c r="A244" s="160"/>
      <c r="B244" s="161"/>
      <c r="C244" s="160"/>
      <c r="D244" s="162"/>
      <c r="E244" s="163" t="s">
        <v>11</v>
      </c>
      <c r="F244" s="163" t="s">
        <v>12</v>
      </c>
      <c r="G244" s="163" t="s">
        <v>13</v>
      </c>
      <c r="H244" s="163" t="s">
        <v>14</v>
      </c>
      <c r="I244" s="164" t="s">
        <v>15</v>
      </c>
      <c r="J244" s="164" t="s">
        <v>16</v>
      </c>
      <c r="K244" s="165" t="s">
        <v>17</v>
      </c>
      <c r="L244" s="165" t="s">
        <v>18</v>
      </c>
      <c r="M244" s="165" t="s">
        <v>19</v>
      </c>
      <c r="N244" s="165" t="s">
        <v>20</v>
      </c>
      <c r="O244" s="160"/>
      <c r="P244" s="77"/>
    </row>
    <row r="245" spans="1:16" ht="15">
      <c r="A245" s="166">
        <v>1</v>
      </c>
      <c r="B245" s="166" t="s">
        <v>21</v>
      </c>
      <c r="C245" s="167">
        <v>3</v>
      </c>
      <c r="D245" s="168">
        <v>2.6</v>
      </c>
      <c r="E245" s="169">
        <v>0</v>
      </c>
      <c r="F245" s="169">
        <v>90</v>
      </c>
      <c r="G245" s="169">
        <v>6</v>
      </c>
      <c r="H245" s="169">
        <v>0</v>
      </c>
      <c r="I245" s="169">
        <v>44</v>
      </c>
      <c r="J245" s="169">
        <v>52</v>
      </c>
      <c r="K245" s="169">
        <v>80</v>
      </c>
      <c r="L245" s="169">
        <v>0</v>
      </c>
      <c r="M245" s="169">
        <v>0</v>
      </c>
      <c r="N245" s="169">
        <v>16</v>
      </c>
      <c r="O245" s="169">
        <v>96</v>
      </c>
      <c r="P245" s="77"/>
    </row>
    <row r="246" spans="1:16" ht="15">
      <c r="A246" s="166">
        <v>2</v>
      </c>
      <c r="B246" s="166" t="s">
        <v>22</v>
      </c>
      <c r="C246" s="169">
        <v>2</v>
      </c>
      <c r="D246" s="168">
        <v>2.5</v>
      </c>
      <c r="E246" s="169">
        <v>0</v>
      </c>
      <c r="F246" s="169">
        <v>7</v>
      </c>
      <c r="G246" s="169">
        <v>9</v>
      </c>
      <c r="H246" s="169">
        <v>2</v>
      </c>
      <c r="I246" s="169">
        <v>5</v>
      </c>
      <c r="J246" s="169">
        <v>13</v>
      </c>
      <c r="K246" s="169">
        <v>8</v>
      </c>
      <c r="L246" s="169">
        <v>0</v>
      </c>
      <c r="M246" s="169">
        <v>0</v>
      </c>
      <c r="N246" s="169">
        <v>10</v>
      </c>
      <c r="O246" s="169">
        <v>18</v>
      </c>
      <c r="P246" s="77"/>
    </row>
    <row r="247" spans="1:16" ht="15">
      <c r="A247" s="166">
        <v>3</v>
      </c>
      <c r="B247" s="166" t="s">
        <v>23</v>
      </c>
      <c r="C247" s="169">
        <v>180</v>
      </c>
      <c r="D247" s="168">
        <v>4819</v>
      </c>
      <c r="E247" s="169"/>
      <c r="F247" s="169">
        <v>10</v>
      </c>
      <c r="G247" s="169">
        <v>75</v>
      </c>
      <c r="H247" s="169"/>
      <c r="I247" s="169">
        <v>35</v>
      </c>
      <c r="J247" s="169">
        <v>50</v>
      </c>
      <c r="K247" s="169"/>
      <c r="L247" s="169"/>
      <c r="M247" s="169"/>
      <c r="N247" s="169">
        <v>85</v>
      </c>
      <c r="O247" s="169">
        <v>85</v>
      </c>
      <c r="P247" s="77"/>
    </row>
    <row r="248" spans="1:16" ht="15">
      <c r="A248" s="166">
        <v>4</v>
      </c>
      <c r="B248" s="166" t="s">
        <v>24</v>
      </c>
      <c r="C248" s="169">
        <v>3</v>
      </c>
      <c r="D248" s="168">
        <v>5</v>
      </c>
      <c r="E248" s="169">
        <v>0</v>
      </c>
      <c r="F248" s="169">
        <v>25</v>
      </c>
      <c r="G248" s="169">
        <v>30</v>
      </c>
      <c r="H248" s="169">
        <v>10</v>
      </c>
      <c r="I248" s="169">
        <v>26</v>
      </c>
      <c r="J248" s="169">
        <v>29</v>
      </c>
      <c r="K248" s="169">
        <v>0</v>
      </c>
      <c r="L248" s="169">
        <v>0</v>
      </c>
      <c r="M248" s="169">
        <v>0</v>
      </c>
      <c r="N248" s="169">
        <v>55</v>
      </c>
      <c r="O248" s="169">
        <v>55</v>
      </c>
      <c r="P248" s="77"/>
    </row>
    <row r="249" spans="1:16" ht="15">
      <c r="A249" s="166">
        <v>5</v>
      </c>
      <c r="B249" s="166" t="s">
        <v>25</v>
      </c>
      <c r="C249" s="169">
        <v>0</v>
      </c>
      <c r="D249" s="168">
        <v>0</v>
      </c>
      <c r="E249" s="169">
        <v>0</v>
      </c>
      <c r="F249" s="169">
        <v>0</v>
      </c>
      <c r="G249" s="169">
        <v>0</v>
      </c>
      <c r="H249" s="169">
        <v>0</v>
      </c>
      <c r="I249" s="169">
        <v>0</v>
      </c>
      <c r="J249" s="169">
        <v>0</v>
      </c>
      <c r="K249" s="169">
        <v>0</v>
      </c>
      <c r="L249" s="169">
        <v>0</v>
      </c>
      <c r="M249" s="169">
        <v>0</v>
      </c>
      <c r="N249" s="169">
        <v>0</v>
      </c>
      <c r="O249" s="169">
        <v>0</v>
      </c>
      <c r="P249" s="77"/>
    </row>
    <row r="250" spans="1:16" ht="15">
      <c r="A250" s="166">
        <v>6</v>
      </c>
      <c r="B250" s="166" t="s">
        <v>26</v>
      </c>
      <c r="C250" s="169">
        <v>5</v>
      </c>
      <c r="D250" s="168">
        <v>2</v>
      </c>
      <c r="E250" s="169">
        <v>0</v>
      </c>
      <c r="F250" s="169">
        <v>20</v>
      </c>
      <c r="G250" s="169">
        <v>0</v>
      </c>
      <c r="H250" s="169">
        <v>0</v>
      </c>
      <c r="I250" s="169">
        <v>5</v>
      </c>
      <c r="J250" s="169">
        <v>15</v>
      </c>
      <c r="K250" s="169">
        <v>0</v>
      </c>
      <c r="L250" s="169">
        <v>0</v>
      </c>
      <c r="M250" s="169">
        <v>0</v>
      </c>
      <c r="N250" s="169">
        <v>20</v>
      </c>
      <c r="O250" s="169">
        <v>20</v>
      </c>
      <c r="P250" s="77"/>
    </row>
    <row r="251" spans="1:16" ht="15">
      <c r="A251" s="166">
        <v>7</v>
      </c>
      <c r="B251" s="166" t="s">
        <v>27</v>
      </c>
      <c r="C251" s="169">
        <v>0</v>
      </c>
      <c r="D251" s="168">
        <v>0</v>
      </c>
      <c r="E251" s="169">
        <v>0</v>
      </c>
      <c r="F251" s="169">
        <v>0</v>
      </c>
      <c r="G251" s="169">
        <v>0</v>
      </c>
      <c r="H251" s="169">
        <v>0</v>
      </c>
      <c r="I251" s="169">
        <v>0</v>
      </c>
      <c r="J251" s="169">
        <v>0</v>
      </c>
      <c r="K251" s="169">
        <v>0</v>
      </c>
      <c r="L251" s="169">
        <v>0</v>
      </c>
      <c r="M251" s="169">
        <v>0</v>
      </c>
      <c r="N251" s="169">
        <v>0</v>
      </c>
      <c r="O251" s="169">
        <v>0</v>
      </c>
      <c r="P251" s="77"/>
    </row>
    <row r="252" spans="1:16" ht="15">
      <c r="A252" s="166">
        <v>8</v>
      </c>
      <c r="B252" s="166" t="s">
        <v>28</v>
      </c>
      <c r="C252" s="169">
        <v>10</v>
      </c>
      <c r="D252" s="168">
        <v>10.5</v>
      </c>
      <c r="E252" s="169">
        <v>280</v>
      </c>
      <c r="F252" s="169">
        <v>10</v>
      </c>
      <c r="G252" s="169">
        <v>5</v>
      </c>
      <c r="H252" s="169">
        <v>0</v>
      </c>
      <c r="I252" s="169">
        <v>138</v>
      </c>
      <c r="J252" s="169">
        <v>155</v>
      </c>
      <c r="K252" s="169">
        <v>0</v>
      </c>
      <c r="L252" s="169">
        <v>0</v>
      </c>
      <c r="M252" s="169">
        <v>0</v>
      </c>
      <c r="N252" s="169">
        <v>293</v>
      </c>
      <c r="O252" s="169">
        <v>293</v>
      </c>
      <c r="P252" s="77"/>
    </row>
    <row r="253" spans="1:16" ht="15">
      <c r="A253" s="166">
        <v>9</v>
      </c>
      <c r="B253" s="166" t="s">
        <v>29</v>
      </c>
      <c r="C253" s="169">
        <v>0</v>
      </c>
      <c r="D253" s="168">
        <v>0</v>
      </c>
      <c r="E253" s="169">
        <v>0</v>
      </c>
      <c r="F253" s="169">
        <v>0</v>
      </c>
      <c r="G253" s="169">
        <v>0</v>
      </c>
      <c r="H253" s="169">
        <v>0</v>
      </c>
      <c r="I253" s="169">
        <v>0</v>
      </c>
      <c r="J253" s="169">
        <v>0</v>
      </c>
      <c r="K253" s="169">
        <v>0</v>
      </c>
      <c r="L253" s="169">
        <v>0</v>
      </c>
      <c r="M253" s="169">
        <v>0</v>
      </c>
      <c r="N253" s="169">
        <v>0</v>
      </c>
      <c r="O253" s="169">
        <v>0</v>
      </c>
      <c r="P253" s="77"/>
    </row>
    <row r="254" spans="1:16" ht="15">
      <c r="A254" s="166">
        <v>10</v>
      </c>
      <c r="B254" s="166" t="s">
        <v>30</v>
      </c>
      <c r="C254" s="169">
        <v>4</v>
      </c>
      <c r="D254" s="168">
        <v>14.8</v>
      </c>
      <c r="E254" s="169">
        <v>0</v>
      </c>
      <c r="F254" s="169">
        <v>0</v>
      </c>
      <c r="G254" s="169">
        <v>340</v>
      </c>
      <c r="H254" s="169">
        <v>0</v>
      </c>
      <c r="I254" s="169">
        <v>150</v>
      </c>
      <c r="J254" s="169">
        <v>190</v>
      </c>
      <c r="K254" s="169">
        <v>0</v>
      </c>
      <c r="L254" s="169">
        <v>0</v>
      </c>
      <c r="M254" s="169">
        <v>0</v>
      </c>
      <c r="N254" s="169">
        <v>340</v>
      </c>
      <c r="O254" s="169">
        <v>340</v>
      </c>
      <c r="P254" s="77"/>
    </row>
    <row r="255" spans="1:16" ht="15">
      <c r="A255" s="166">
        <v>11</v>
      </c>
      <c r="B255" s="166" t="s">
        <v>31</v>
      </c>
      <c r="C255" s="169">
        <v>28</v>
      </c>
      <c r="D255" s="168">
        <v>57.5</v>
      </c>
      <c r="E255" s="169">
        <v>0</v>
      </c>
      <c r="F255" s="169">
        <v>0</v>
      </c>
      <c r="G255" s="169">
        <v>373</v>
      </c>
      <c r="H255" s="169">
        <v>0</v>
      </c>
      <c r="I255" s="169">
        <v>42</v>
      </c>
      <c r="J255" s="169">
        <v>331</v>
      </c>
      <c r="K255" s="169">
        <v>0</v>
      </c>
      <c r="L255" s="169">
        <v>0</v>
      </c>
      <c r="M255" s="169">
        <v>0</v>
      </c>
      <c r="N255" s="169">
        <v>373</v>
      </c>
      <c r="O255" s="169">
        <v>373</v>
      </c>
      <c r="P255" s="77"/>
    </row>
    <row r="256" spans="1:16" ht="15">
      <c r="A256" s="166">
        <v>12</v>
      </c>
      <c r="B256" s="166" t="s">
        <v>32</v>
      </c>
      <c r="C256" s="169">
        <v>0</v>
      </c>
      <c r="D256" s="168">
        <v>0</v>
      </c>
      <c r="E256" s="169">
        <v>0</v>
      </c>
      <c r="F256" s="169">
        <v>0</v>
      </c>
      <c r="G256" s="169">
        <v>0</v>
      </c>
      <c r="H256" s="169">
        <v>0</v>
      </c>
      <c r="I256" s="169">
        <v>0</v>
      </c>
      <c r="J256" s="169">
        <v>0</v>
      </c>
      <c r="K256" s="169">
        <v>0</v>
      </c>
      <c r="L256" s="169">
        <v>0</v>
      </c>
      <c r="M256" s="169">
        <v>0</v>
      </c>
      <c r="N256" s="169">
        <v>0</v>
      </c>
      <c r="O256" s="169">
        <v>0</v>
      </c>
      <c r="P256" s="77"/>
    </row>
    <row r="257" spans="1:16" ht="15">
      <c r="A257" s="166">
        <v>13</v>
      </c>
      <c r="B257" s="166" t="s">
        <v>33</v>
      </c>
      <c r="C257" s="169">
        <v>0</v>
      </c>
      <c r="D257" s="168">
        <v>0</v>
      </c>
      <c r="E257" s="169">
        <v>0</v>
      </c>
      <c r="F257" s="169">
        <v>0</v>
      </c>
      <c r="G257" s="169">
        <v>0</v>
      </c>
      <c r="H257" s="169">
        <v>0</v>
      </c>
      <c r="I257" s="169">
        <v>0</v>
      </c>
      <c r="J257" s="169">
        <v>0</v>
      </c>
      <c r="K257" s="169">
        <v>0</v>
      </c>
      <c r="L257" s="169">
        <v>0</v>
      </c>
      <c r="M257" s="169">
        <v>0</v>
      </c>
      <c r="N257" s="169">
        <v>0</v>
      </c>
      <c r="O257" s="169">
        <v>0</v>
      </c>
      <c r="P257" s="77"/>
    </row>
    <row r="258" spans="1:16" ht="15">
      <c r="A258" s="166">
        <v>14</v>
      </c>
      <c r="B258" s="166" t="s">
        <v>34</v>
      </c>
      <c r="C258" s="169">
        <v>12</v>
      </c>
      <c r="D258" s="168">
        <v>7.84</v>
      </c>
      <c r="E258" s="169">
        <v>104</v>
      </c>
      <c r="F258" s="169">
        <v>217</v>
      </c>
      <c r="G258" s="169">
        <v>178</v>
      </c>
      <c r="H258" s="169">
        <v>7</v>
      </c>
      <c r="I258" s="169">
        <v>218</v>
      </c>
      <c r="J258" s="169">
        <v>288</v>
      </c>
      <c r="K258" s="169">
        <v>1</v>
      </c>
      <c r="L258" s="169">
        <v>0</v>
      </c>
      <c r="M258" s="169">
        <v>0</v>
      </c>
      <c r="N258" s="169">
        <v>505</v>
      </c>
      <c r="O258" s="169">
        <v>506</v>
      </c>
      <c r="P258" s="77"/>
    </row>
    <row r="259" spans="1:16" ht="15">
      <c r="A259" s="166">
        <v>15</v>
      </c>
      <c r="B259" s="166" t="s">
        <v>35</v>
      </c>
      <c r="C259" s="169">
        <v>0</v>
      </c>
      <c r="D259" s="168">
        <v>0</v>
      </c>
      <c r="E259" s="169">
        <v>0</v>
      </c>
      <c r="F259" s="169">
        <v>0</v>
      </c>
      <c r="G259" s="169">
        <v>0</v>
      </c>
      <c r="H259" s="169">
        <v>0</v>
      </c>
      <c r="I259" s="169">
        <v>0</v>
      </c>
      <c r="J259" s="169">
        <v>0</v>
      </c>
      <c r="K259" s="169">
        <v>0</v>
      </c>
      <c r="L259" s="169">
        <v>0</v>
      </c>
      <c r="M259" s="169">
        <v>0</v>
      </c>
      <c r="N259" s="169">
        <v>0</v>
      </c>
      <c r="O259" s="169">
        <v>0</v>
      </c>
      <c r="P259" s="77"/>
    </row>
    <row r="260" spans="1:16" ht="15">
      <c r="A260" s="166">
        <v>16</v>
      </c>
      <c r="B260" s="166" t="s">
        <v>36</v>
      </c>
      <c r="C260" s="169">
        <v>3</v>
      </c>
      <c r="D260" s="168">
        <v>4</v>
      </c>
      <c r="E260" s="169">
        <v>4</v>
      </c>
      <c r="F260" s="169">
        <v>7</v>
      </c>
      <c r="G260" s="169">
        <v>13</v>
      </c>
      <c r="H260" s="169">
        <v>4</v>
      </c>
      <c r="I260" s="169">
        <v>0</v>
      </c>
      <c r="J260" s="169">
        <f>SUM(E260:H260)</f>
        <v>28</v>
      </c>
      <c r="K260" s="169">
        <v>28</v>
      </c>
      <c r="L260" s="169">
        <v>0</v>
      </c>
      <c r="M260" s="169">
        <v>0</v>
      </c>
      <c r="N260" s="169">
        <v>0</v>
      </c>
      <c r="O260" s="169">
        <v>28</v>
      </c>
      <c r="P260" s="77"/>
    </row>
    <row r="261" spans="1:16" ht="15">
      <c r="A261" s="166">
        <v>17</v>
      </c>
      <c r="B261" s="166" t="s">
        <v>37</v>
      </c>
      <c r="C261" s="169">
        <v>0</v>
      </c>
      <c r="D261" s="168">
        <v>0</v>
      </c>
      <c r="E261" s="169">
        <v>0</v>
      </c>
      <c r="F261" s="169">
        <v>0</v>
      </c>
      <c r="G261" s="169">
        <v>0</v>
      </c>
      <c r="H261" s="169">
        <v>0</v>
      </c>
      <c r="I261" s="169">
        <v>0</v>
      </c>
      <c r="J261" s="169">
        <v>0</v>
      </c>
      <c r="K261" s="169">
        <v>0</v>
      </c>
      <c r="L261" s="169">
        <v>0</v>
      </c>
      <c r="M261" s="169">
        <v>0</v>
      </c>
      <c r="N261" s="169">
        <v>0</v>
      </c>
      <c r="O261" s="169">
        <v>0</v>
      </c>
      <c r="P261" s="77"/>
    </row>
    <row r="262" spans="1:16" ht="15">
      <c r="A262" s="166">
        <v>18</v>
      </c>
      <c r="B262" s="166" t="s">
        <v>38</v>
      </c>
      <c r="C262" s="169">
        <v>0</v>
      </c>
      <c r="D262" s="168">
        <v>0</v>
      </c>
      <c r="E262" s="169">
        <v>0</v>
      </c>
      <c r="F262" s="169">
        <v>0</v>
      </c>
      <c r="G262" s="169">
        <v>0</v>
      </c>
      <c r="H262" s="169">
        <v>0</v>
      </c>
      <c r="I262" s="169">
        <v>0</v>
      </c>
      <c r="J262" s="169">
        <v>0</v>
      </c>
      <c r="K262" s="169">
        <v>0</v>
      </c>
      <c r="L262" s="169">
        <v>0</v>
      </c>
      <c r="M262" s="169">
        <v>0</v>
      </c>
      <c r="N262" s="169">
        <v>0</v>
      </c>
      <c r="O262" s="169">
        <v>0</v>
      </c>
      <c r="P262" s="77"/>
    </row>
    <row r="263" spans="1:16" ht="15">
      <c r="A263" s="166">
        <v>19</v>
      </c>
      <c r="B263" s="166" t="s">
        <v>39</v>
      </c>
      <c r="C263" s="170">
        <v>0</v>
      </c>
      <c r="D263" s="171">
        <v>0</v>
      </c>
      <c r="E263" s="169">
        <v>0</v>
      </c>
      <c r="F263" s="169">
        <v>0</v>
      </c>
      <c r="G263" s="170">
        <v>0</v>
      </c>
      <c r="H263" s="169">
        <v>0</v>
      </c>
      <c r="I263" s="170">
        <v>0</v>
      </c>
      <c r="J263" s="170">
        <v>0</v>
      </c>
      <c r="K263" s="170">
        <v>0</v>
      </c>
      <c r="L263" s="169">
        <v>0</v>
      </c>
      <c r="M263" s="169">
        <v>0</v>
      </c>
      <c r="N263" s="169">
        <v>0</v>
      </c>
      <c r="O263" s="169">
        <v>0</v>
      </c>
      <c r="P263" s="77"/>
    </row>
    <row r="264" spans="1:16" ht="15">
      <c r="A264" s="166">
        <v>20</v>
      </c>
      <c r="B264" s="166" t="s">
        <v>40</v>
      </c>
      <c r="C264" s="169">
        <v>3</v>
      </c>
      <c r="D264" s="168">
        <v>2.41</v>
      </c>
      <c r="E264" s="169">
        <v>4</v>
      </c>
      <c r="F264" s="169">
        <v>60</v>
      </c>
      <c r="G264" s="169">
        <v>0</v>
      </c>
      <c r="H264" s="169">
        <v>0</v>
      </c>
      <c r="I264" s="169">
        <v>34</v>
      </c>
      <c r="J264" s="169">
        <v>30</v>
      </c>
      <c r="K264" s="169">
        <v>11</v>
      </c>
      <c r="L264" s="169">
        <v>0</v>
      </c>
      <c r="M264" s="169">
        <v>0</v>
      </c>
      <c r="N264" s="169">
        <v>53</v>
      </c>
      <c r="O264" s="169">
        <v>64</v>
      </c>
      <c r="P264" s="77"/>
    </row>
    <row r="265" spans="1:16" ht="15">
      <c r="A265" s="166">
        <v>21</v>
      </c>
      <c r="B265" s="172" t="s">
        <v>41</v>
      </c>
      <c r="C265" s="173">
        <v>1</v>
      </c>
      <c r="D265" s="174">
        <v>1.5</v>
      </c>
      <c r="E265" s="173">
        <v>0</v>
      </c>
      <c r="F265" s="173">
        <v>15</v>
      </c>
      <c r="G265" s="173">
        <v>18</v>
      </c>
      <c r="H265" s="173">
        <v>0</v>
      </c>
      <c r="I265" s="173">
        <v>10</v>
      </c>
      <c r="J265" s="173">
        <v>23</v>
      </c>
      <c r="K265" s="173">
        <v>0</v>
      </c>
      <c r="L265" s="173">
        <v>0</v>
      </c>
      <c r="M265" s="173">
        <v>0</v>
      </c>
      <c r="N265" s="173">
        <v>33</v>
      </c>
      <c r="O265" s="173">
        <v>33</v>
      </c>
      <c r="P265" s="77"/>
    </row>
    <row r="266" spans="1:16" ht="15">
      <c r="A266" s="77"/>
      <c r="B266" s="175" t="s">
        <v>42</v>
      </c>
      <c r="C266" s="175">
        <f>SUM(C245:C265)</f>
        <v>254</v>
      </c>
      <c r="D266" s="175">
        <f t="shared" ref="D266:O266" si="4">SUM(D245:D265)</f>
        <v>4929.6500000000005</v>
      </c>
      <c r="E266" s="175">
        <f t="shared" si="4"/>
        <v>392</v>
      </c>
      <c r="F266" s="175">
        <f t="shared" si="4"/>
        <v>461</v>
      </c>
      <c r="G266" s="175">
        <f t="shared" si="4"/>
        <v>1047</v>
      </c>
      <c r="H266" s="175">
        <f t="shared" si="4"/>
        <v>23</v>
      </c>
      <c r="I266" s="175">
        <f t="shared" si="4"/>
        <v>707</v>
      </c>
      <c r="J266" s="175">
        <f t="shared" si="4"/>
        <v>1204</v>
      </c>
      <c r="K266" s="175">
        <f t="shared" si="4"/>
        <v>128</v>
      </c>
      <c r="L266" s="175">
        <f t="shared" si="4"/>
        <v>0</v>
      </c>
      <c r="M266" s="175">
        <f t="shared" si="4"/>
        <v>0</v>
      </c>
      <c r="N266" s="175">
        <f t="shared" si="4"/>
        <v>1783</v>
      </c>
      <c r="O266" s="175">
        <f t="shared" si="4"/>
        <v>1911</v>
      </c>
      <c r="P266" s="77"/>
    </row>
    <row r="267" spans="1:16" ht="1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8.75">
      <c r="A290" s="77"/>
      <c r="B290" s="176" t="s">
        <v>65</v>
      </c>
      <c r="C290" s="177"/>
      <c r="D290" s="177"/>
      <c r="E290" s="177"/>
      <c r="F290" s="177"/>
      <c r="G290" s="177"/>
      <c r="H290" s="177"/>
      <c r="I290" s="177"/>
      <c r="J290" s="77"/>
      <c r="K290" s="77"/>
      <c r="L290" s="77"/>
      <c r="M290" s="77"/>
      <c r="N290" s="77"/>
      <c r="O290" s="77"/>
      <c r="P290" s="77"/>
    </row>
    <row r="291" spans="1:16" ht="15">
      <c r="A291" s="77"/>
      <c r="B291" s="82" t="s">
        <v>44</v>
      </c>
      <c r="C291" s="83" t="s">
        <v>45</v>
      </c>
      <c r="D291" s="178" t="s">
        <v>49</v>
      </c>
      <c r="E291" s="178" t="s">
        <v>50</v>
      </c>
      <c r="F291" s="178" t="s">
        <v>51</v>
      </c>
      <c r="G291" s="178" t="s">
        <v>52</v>
      </c>
      <c r="H291" s="178" t="s">
        <v>66</v>
      </c>
      <c r="I291" s="178" t="s">
        <v>42</v>
      </c>
      <c r="J291" s="77"/>
      <c r="K291" s="77"/>
      <c r="L291" s="77"/>
      <c r="M291" s="77"/>
      <c r="N291" s="77"/>
      <c r="O291" s="77"/>
      <c r="P291" s="77"/>
    </row>
    <row r="292" spans="1:16" ht="15">
      <c r="A292" s="77"/>
      <c r="B292" s="91"/>
      <c r="C292" s="92"/>
      <c r="D292" s="178"/>
      <c r="E292" s="178"/>
      <c r="F292" s="178"/>
      <c r="G292" s="178"/>
      <c r="H292" s="178"/>
      <c r="I292" s="178"/>
      <c r="J292" s="77"/>
      <c r="K292" s="77"/>
      <c r="L292" s="77"/>
      <c r="M292" s="77"/>
      <c r="N292" s="77"/>
      <c r="O292" s="77"/>
      <c r="P292" s="77"/>
    </row>
    <row r="293" spans="1:16" ht="15">
      <c r="A293" s="77"/>
      <c r="B293" s="102">
        <v>1</v>
      </c>
      <c r="C293" s="103" t="s">
        <v>21</v>
      </c>
      <c r="D293" s="179">
        <v>168</v>
      </c>
      <c r="E293" s="179">
        <v>150</v>
      </c>
      <c r="F293" s="179">
        <v>25</v>
      </c>
      <c r="G293" s="179">
        <v>56</v>
      </c>
      <c r="H293" s="179">
        <v>2</v>
      </c>
      <c r="I293" s="179">
        <v>401</v>
      </c>
      <c r="J293" s="77"/>
      <c r="K293" s="77"/>
      <c r="L293" s="77"/>
      <c r="M293" s="77"/>
      <c r="N293" s="77"/>
      <c r="O293" s="77"/>
      <c r="P293" s="77"/>
    </row>
    <row r="294" spans="1:16" ht="15">
      <c r="A294" s="77"/>
      <c r="B294" s="109">
        <v>2</v>
      </c>
      <c r="C294" s="110" t="s">
        <v>22</v>
      </c>
      <c r="D294" s="179">
        <v>17</v>
      </c>
      <c r="E294" s="179">
        <v>40</v>
      </c>
      <c r="F294" s="179">
        <v>4</v>
      </c>
      <c r="G294" s="179">
        <v>9</v>
      </c>
      <c r="H294" s="179">
        <v>1</v>
      </c>
      <c r="I294" s="179">
        <v>71</v>
      </c>
      <c r="J294" s="77"/>
      <c r="K294" s="77"/>
      <c r="L294" s="77"/>
      <c r="M294" s="77"/>
      <c r="N294" s="77"/>
      <c r="O294" s="77"/>
      <c r="P294" s="77"/>
    </row>
    <row r="295" spans="1:16" ht="15">
      <c r="A295" s="77"/>
      <c r="B295" s="109">
        <v>3</v>
      </c>
      <c r="C295" s="110" t="s">
        <v>23</v>
      </c>
      <c r="D295" s="179">
        <v>46</v>
      </c>
      <c r="E295" s="179">
        <v>25</v>
      </c>
      <c r="F295" s="179">
        <v>3</v>
      </c>
      <c r="G295" s="179">
        <v>11</v>
      </c>
      <c r="H295" s="179">
        <v>8</v>
      </c>
      <c r="I295" s="179">
        <v>93</v>
      </c>
      <c r="J295" s="77"/>
      <c r="K295" s="77"/>
      <c r="L295" s="77"/>
      <c r="M295" s="77"/>
      <c r="N295" s="77"/>
      <c r="O295" s="77"/>
      <c r="P295" s="77"/>
    </row>
    <row r="296" spans="1:16" ht="15">
      <c r="A296" s="77"/>
      <c r="B296" s="109">
        <v>4</v>
      </c>
      <c r="C296" s="110" t="s">
        <v>24</v>
      </c>
      <c r="D296" s="179">
        <v>16</v>
      </c>
      <c r="E296" s="179">
        <v>59</v>
      </c>
      <c r="F296" s="179">
        <v>5</v>
      </c>
      <c r="G296" s="179">
        <v>6</v>
      </c>
      <c r="H296" s="179">
        <v>0</v>
      </c>
      <c r="I296" s="179">
        <v>86</v>
      </c>
      <c r="J296" s="77"/>
      <c r="K296" s="77"/>
      <c r="L296" s="77"/>
      <c r="M296" s="77"/>
      <c r="N296" s="77"/>
      <c r="O296" s="77"/>
      <c r="P296" s="77"/>
    </row>
    <row r="297" spans="1:16" ht="15">
      <c r="A297" s="77"/>
      <c r="B297" s="109">
        <v>5</v>
      </c>
      <c r="C297" s="110" t="s">
        <v>25</v>
      </c>
      <c r="D297" s="179">
        <v>4</v>
      </c>
      <c r="E297" s="179">
        <v>18</v>
      </c>
      <c r="F297" s="179">
        <v>4</v>
      </c>
      <c r="G297" s="179">
        <v>18</v>
      </c>
      <c r="H297" s="179">
        <v>5</v>
      </c>
      <c r="I297" s="179">
        <v>49</v>
      </c>
      <c r="J297" s="77"/>
      <c r="K297" s="77"/>
      <c r="L297" s="77"/>
      <c r="M297" s="77"/>
      <c r="N297" s="77"/>
      <c r="O297" s="77"/>
      <c r="P297" s="77"/>
    </row>
    <row r="298" spans="1:16" ht="15">
      <c r="A298" s="77"/>
      <c r="B298" s="109">
        <v>6</v>
      </c>
      <c r="C298" s="110" t="s">
        <v>26</v>
      </c>
      <c r="D298" s="179">
        <v>28</v>
      </c>
      <c r="E298" s="179">
        <v>55</v>
      </c>
      <c r="F298" s="179">
        <v>4</v>
      </c>
      <c r="G298" s="179">
        <v>9</v>
      </c>
      <c r="H298" s="179">
        <v>2</v>
      </c>
      <c r="I298" s="179">
        <v>98</v>
      </c>
      <c r="J298" s="77"/>
      <c r="K298" s="77"/>
      <c r="L298" s="77"/>
      <c r="M298" s="77"/>
      <c r="N298" s="77"/>
      <c r="O298" s="77"/>
      <c r="P298" s="77"/>
    </row>
    <row r="299" spans="1:16" ht="15">
      <c r="A299" s="77"/>
      <c r="B299" s="109">
        <v>7</v>
      </c>
      <c r="C299" s="110" t="s">
        <v>27</v>
      </c>
      <c r="D299" s="179">
        <v>15</v>
      </c>
      <c r="E299" s="179">
        <v>48</v>
      </c>
      <c r="F299" s="179">
        <v>4</v>
      </c>
      <c r="G299" s="179">
        <v>9</v>
      </c>
      <c r="H299" s="179">
        <v>12</v>
      </c>
      <c r="I299" s="179">
        <v>88</v>
      </c>
      <c r="J299" s="77"/>
      <c r="K299" s="77"/>
      <c r="L299" s="77"/>
      <c r="M299" s="77"/>
      <c r="N299" s="77"/>
      <c r="O299" s="77"/>
      <c r="P299" s="77"/>
    </row>
    <row r="300" spans="1:16" ht="15">
      <c r="A300" s="77"/>
      <c r="B300" s="109">
        <v>8</v>
      </c>
      <c r="C300" s="110" t="s">
        <v>28</v>
      </c>
      <c r="D300" s="179">
        <v>7</v>
      </c>
      <c r="E300" s="179">
        <v>35</v>
      </c>
      <c r="F300" s="179">
        <v>3</v>
      </c>
      <c r="G300" s="179">
        <v>15</v>
      </c>
      <c r="H300" s="179">
        <v>1</v>
      </c>
      <c r="I300" s="179">
        <v>61</v>
      </c>
      <c r="J300" s="77"/>
      <c r="K300" s="77"/>
      <c r="L300" s="77"/>
      <c r="M300" s="77"/>
      <c r="N300" s="77"/>
      <c r="O300" s="77"/>
      <c r="P300" s="77"/>
    </row>
    <row r="301" spans="1:16" ht="15">
      <c r="A301" s="77"/>
      <c r="B301" s="109">
        <v>9</v>
      </c>
      <c r="C301" s="110" t="s">
        <v>29</v>
      </c>
      <c r="D301" s="179">
        <v>11</v>
      </c>
      <c r="E301" s="179">
        <v>65</v>
      </c>
      <c r="F301" s="179">
        <v>2</v>
      </c>
      <c r="G301" s="179">
        <v>8</v>
      </c>
      <c r="H301" s="179">
        <v>1</v>
      </c>
      <c r="I301" s="179">
        <v>87</v>
      </c>
      <c r="J301" s="77"/>
      <c r="K301" s="77"/>
      <c r="L301" s="77"/>
      <c r="M301" s="77"/>
      <c r="N301" s="77"/>
      <c r="O301" s="77"/>
      <c r="P301" s="77"/>
    </row>
    <row r="302" spans="1:16" ht="15">
      <c r="A302" s="77"/>
      <c r="B302" s="109">
        <v>10</v>
      </c>
      <c r="C302" s="110" t="s">
        <v>30</v>
      </c>
      <c r="D302" s="179">
        <v>42</v>
      </c>
      <c r="E302" s="179">
        <v>60</v>
      </c>
      <c r="F302" s="179">
        <v>17</v>
      </c>
      <c r="G302" s="179">
        <v>56</v>
      </c>
      <c r="H302" s="179">
        <v>10</v>
      </c>
      <c r="I302" s="179">
        <v>185</v>
      </c>
      <c r="J302" s="77"/>
      <c r="K302" s="77"/>
      <c r="L302" s="77"/>
      <c r="M302" s="77"/>
      <c r="N302" s="77"/>
      <c r="O302" s="77"/>
      <c r="P302" s="77"/>
    </row>
    <row r="303" spans="1:16" ht="15">
      <c r="A303" s="77"/>
      <c r="B303" s="109">
        <v>11</v>
      </c>
      <c r="C303" s="110" t="s">
        <v>31</v>
      </c>
      <c r="D303" s="179">
        <v>48</v>
      </c>
      <c r="E303" s="179">
        <v>68</v>
      </c>
      <c r="F303" s="179">
        <v>10</v>
      </c>
      <c r="G303" s="179">
        <v>16</v>
      </c>
      <c r="H303" s="179">
        <v>2</v>
      </c>
      <c r="I303" s="179">
        <v>144</v>
      </c>
      <c r="J303" s="77"/>
      <c r="K303" s="77"/>
      <c r="L303" s="77"/>
      <c r="M303" s="77"/>
      <c r="N303" s="77"/>
      <c r="O303" s="77"/>
      <c r="P303" s="77"/>
    </row>
    <row r="304" spans="1:16" ht="15">
      <c r="A304" s="77"/>
      <c r="B304" s="109">
        <v>12</v>
      </c>
      <c r="C304" s="110" t="s">
        <v>32</v>
      </c>
      <c r="D304" s="179">
        <v>71</v>
      </c>
      <c r="E304" s="179">
        <v>78</v>
      </c>
      <c r="F304" s="179">
        <v>6</v>
      </c>
      <c r="G304" s="179">
        <v>15</v>
      </c>
      <c r="H304" s="179">
        <v>1</v>
      </c>
      <c r="I304" s="179">
        <v>171</v>
      </c>
      <c r="J304" s="77"/>
      <c r="K304" s="77"/>
      <c r="L304" s="77"/>
      <c r="M304" s="77"/>
      <c r="N304" s="77"/>
      <c r="O304" s="77"/>
      <c r="P304" s="77"/>
    </row>
    <row r="305" spans="1:16" ht="15">
      <c r="A305" s="77"/>
      <c r="B305" s="109">
        <v>13</v>
      </c>
      <c r="C305" s="110" t="s">
        <v>33</v>
      </c>
      <c r="D305" s="179">
        <v>254</v>
      </c>
      <c r="E305" s="179">
        <v>247</v>
      </c>
      <c r="F305" s="179">
        <v>24</v>
      </c>
      <c r="G305" s="179">
        <v>54</v>
      </c>
      <c r="H305" s="179">
        <v>0</v>
      </c>
      <c r="I305" s="179">
        <v>579</v>
      </c>
      <c r="J305" s="77"/>
      <c r="K305" s="77"/>
      <c r="L305" s="77"/>
      <c r="M305" s="77"/>
      <c r="N305" s="77"/>
      <c r="O305" s="77"/>
      <c r="P305" s="77"/>
    </row>
    <row r="306" spans="1:16" ht="15">
      <c r="A306" s="77"/>
      <c r="B306" s="109">
        <v>14</v>
      </c>
      <c r="C306" s="110" t="s">
        <v>34</v>
      </c>
      <c r="D306" s="179">
        <v>86</v>
      </c>
      <c r="E306" s="179">
        <v>129</v>
      </c>
      <c r="F306" s="179">
        <v>2</v>
      </c>
      <c r="G306" s="179">
        <v>47</v>
      </c>
      <c r="H306" s="179">
        <v>0</v>
      </c>
      <c r="I306" s="179">
        <v>264</v>
      </c>
      <c r="J306" s="77"/>
      <c r="K306" s="77"/>
      <c r="L306" s="77"/>
      <c r="M306" s="77"/>
      <c r="N306" s="77"/>
      <c r="O306" s="77"/>
      <c r="P306" s="77"/>
    </row>
    <row r="307" spans="1:16" ht="15">
      <c r="A307" s="77"/>
      <c r="B307" s="109">
        <v>15</v>
      </c>
      <c r="C307" s="110" t="s">
        <v>35</v>
      </c>
      <c r="D307" s="179">
        <v>12</v>
      </c>
      <c r="E307" s="179">
        <v>324</v>
      </c>
      <c r="F307" s="179">
        <v>15</v>
      </c>
      <c r="G307" s="179">
        <v>33</v>
      </c>
      <c r="H307" s="179">
        <v>1</v>
      </c>
      <c r="I307" s="179">
        <v>385</v>
      </c>
      <c r="J307" s="77"/>
      <c r="K307" s="77"/>
      <c r="L307" s="77"/>
      <c r="M307" s="77"/>
      <c r="N307" s="77"/>
      <c r="O307" s="77"/>
      <c r="P307" s="77"/>
    </row>
    <row r="308" spans="1:16" ht="15">
      <c r="A308" s="77"/>
      <c r="B308" s="109">
        <v>16</v>
      </c>
      <c r="C308" s="110" t="s">
        <v>36</v>
      </c>
      <c r="D308" s="179">
        <v>11</v>
      </c>
      <c r="E308" s="179">
        <v>125</v>
      </c>
      <c r="F308" s="179">
        <v>3</v>
      </c>
      <c r="G308" s="179">
        <v>10</v>
      </c>
      <c r="H308" s="179">
        <v>0</v>
      </c>
      <c r="I308" s="179">
        <v>149</v>
      </c>
      <c r="J308" s="77"/>
      <c r="K308" s="77"/>
      <c r="L308" s="77"/>
      <c r="M308" s="77"/>
      <c r="N308" s="77"/>
      <c r="O308" s="77"/>
      <c r="P308" s="77"/>
    </row>
    <row r="309" spans="1:16" ht="15">
      <c r="A309" s="77"/>
      <c r="B309" s="109">
        <v>17</v>
      </c>
      <c r="C309" s="110" t="s">
        <v>37</v>
      </c>
      <c r="D309" s="179">
        <v>13</v>
      </c>
      <c r="E309" s="179">
        <v>67</v>
      </c>
      <c r="F309" s="179">
        <v>4</v>
      </c>
      <c r="G309" s="179">
        <v>14</v>
      </c>
      <c r="H309" s="179">
        <v>2</v>
      </c>
      <c r="I309" s="179">
        <v>100</v>
      </c>
      <c r="J309" s="77"/>
      <c r="K309" s="77"/>
      <c r="L309" s="77"/>
      <c r="M309" s="77"/>
      <c r="N309" s="77"/>
      <c r="O309" s="77"/>
      <c r="P309" s="77"/>
    </row>
    <row r="310" spans="1:16" ht="15">
      <c r="A310" s="77"/>
      <c r="B310" s="109">
        <v>18</v>
      </c>
      <c r="C310" s="110" t="s">
        <v>38</v>
      </c>
      <c r="D310" s="179">
        <v>51</v>
      </c>
      <c r="E310" s="179">
        <v>50</v>
      </c>
      <c r="F310" s="179">
        <v>10</v>
      </c>
      <c r="G310" s="179">
        <v>29</v>
      </c>
      <c r="H310" s="179">
        <v>2</v>
      </c>
      <c r="I310" s="179">
        <v>142</v>
      </c>
      <c r="J310" s="77"/>
      <c r="K310" s="77"/>
      <c r="L310" s="77"/>
      <c r="M310" s="77"/>
      <c r="N310" s="77"/>
      <c r="O310" s="77"/>
      <c r="P310" s="77"/>
    </row>
    <row r="311" spans="1:16" ht="15">
      <c r="A311" s="77"/>
      <c r="B311" s="109">
        <v>19</v>
      </c>
      <c r="C311" s="110" t="s">
        <v>39</v>
      </c>
      <c r="D311" s="179">
        <v>21</v>
      </c>
      <c r="E311" s="179">
        <v>86</v>
      </c>
      <c r="F311" s="179">
        <v>4</v>
      </c>
      <c r="G311" s="179">
        <v>21</v>
      </c>
      <c r="H311" s="179">
        <v>0</v>
      </c>
      <c r="I311" s="179">
        <v>132</v>
      </c>
      <c r="J311" s="77"/>
      <c r="K311" s="77"/>
      <c r="L311" s="77"/>
      <c r="M311" s="77"/>
      <c r="N311" s="77"/>
      <c r="O311" s="77"/>
      <c r="P311" s="77"/>
    </row>
    <row r="312" spans="1:16" ht="15">
      <c r="A312" s="77"/>
      <c r="B312" s="109">
        <v>20</v>
      </c>
      <c r="C312" s="110" t="s">
        <v>40</v>
      </c>
      <c r="D312" s="179">
        <v>30</v>
      </c>
      <c r="E312" s="179">
        <v>36</v>
      </c>
      <c r="F312" s="179">
        <v>4</v>
      </c>
      <c r="G312" s="179">
        <v>20</v>
      </c>
      <c r="H312" s="179">
        <v>1</v>
      </c>
      <c r="I312" s="179">
        <v>91</v>
      </c>
      <c r="J312" s="77"/>
      <c r="K312" s="77"/>
      <c r="L312" s="77"/>
      <c r="M312" s="77"/>
      <c r="N312" s="77"/>
      <c r="O312" s="77"/>
      <c r="P312" s="77"/>
    </row>
    <row r="313" spans="1:16" ht="15">
      <c r="A313" s="77"/>
      <c r="B313" s="109">
        <v>21</v>
      </c>
      <c r="C313" s="110" t="s">
        <v>41</v>
      </c>
      <c r="D313" s="179">
        <v>29</v>
      </c>
      <c r="E313" s="179">
        <v>87</v>
      </c>
      <c r="F313" s="179">
        <v>1</v>
      </c>
      <c r="G313" s="179">
        <v>99</v>
      </c>
      <c r="H313" s="179">
        <v>5</v>
      </c>
      <c r="I313" s="179">
        <v>221</v>
      </c>
      <c r="J313" s="77"/>
      <c r="K313" s="77"/>
      <c r="L313" s="77"/>
      <c r="M313" s="77"/>
      <c r="N313" s="77"/>
      <c r="O313" s="77"/>
      <c r="P313" s="77"/>
    </row>
    <row r="314" spans="1:16" ht="15">
      <c r="A314" s="77"/>
      <c r="C314" s="180" t="s">
        <v>42</v>
      </c>
      <c r="D314" s="181">
        <f>SUM(D293:D313)</f>
        <v>980</v>
      </c>
      <c r="E314" s="181">
        <f t="shared" ref="E314:I314" si="5">SUM(E293:E313)</f>
        <v>1852</v>
      </c>
      <c r="F314" s="181">
        <f t="shared" si="5"/>
        <v>154</v>
      </c>
      <c r="G314" s="181">
        <f t="shared" si="5"/>
        <v>555</v>
      </c>
      <c r="H314" s="181">
        <f t="shared" si="5"/>
        <v>56</v>
      </c>
      <c r="I314" s="181">
        <f t="shared" si="5"/>
        <v>3597</v>
      </c>
      <c r="J314" s="77"/>
      <c r="K314" s="77"/>
      <c r="L314" s="77"/>
      <c r="M314" s="77"/>
      <c r="N314" s="77"/>
      <c r="O314" s="77"/>
      <c r="P314" s="77"/>
    </row>
    <row r="315" spans="1:16" ht="15">
      <c r="A315" s="77"/>
      <c r="J315" s="77"/>
      <c r="K315" s="77"/>
      <c r="L315" s="77"/>
      <c r="M315" s="77"/>
      <c r="N315" s="77"/>
      <c r="O315" s="77"/>
      <c r="P315" s="77"/>
    </row>
    <row r="316" spans="1:16" ht="1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  <row r="990" spans="1:16" ht="1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</row>
    <row r="991" spans="1:16" ht="1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</row>
    <row r="992" spans="1:16" ht="1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</row>
    <row r="993" spans="1:16" ht="1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</row>
    <row r="994" spans="1:16" ht="1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</row>
    <row r="995" spans="1:16" ht="1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</row>
    <row r="996" spans="1:16" ht="1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</row>
    <row r="997" spans="1:16" ht="1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</row>
    <row r="998" spans="1:16" ht="1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</row>
    <row r="999" spans="1:16" ht="1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</row>
    <row r="1000" spans="1:16" ht="1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</row>
  </sheetData>
  <mergeCells count="37">
    <mergeCell ref="H291:H292"/>
    <mergeCell ref="I291:I292"/>
    <mergeCell ref="I243:J243"/>
    <mergeCell ref="K243:N243"/>
    <mergeCell ref="O243:O244"/>
    <mergeCell ref="B290:I290"/>
    <mergeCell ref="B291:B292"/>
    <mergeCell ref="C291:C292"/>
    <mergeCell ref="D291:D292"/>
    <mergeCell ref="E291:E292"/>
    <mergeCell ref="F291:F292"/>
    <mergeCell ref="G291:G292"/>
    <mergeCell ref="B126:H127"/>
    <mergeCell ref="B181:J183"/>
    <mergeCell ref="A239:O239"/>
    <mergeCell ref="A240:O240"/>
    <mergeCell ref="A241:O241"/>
    <mergeCell ref="A243:A244"/>
    <mergeCell ref="B243:B244"/>
    <mergeCell ref="C243:C244"/>
    <mergeCell ref="D243:D244"/>
    <mergeCell ref="E243:H243"/>
    <mergeCell ref="B62:O63"/>
    <mergeCell ref="B64:B65"/>
    <mergeCell ref="C64:C65"/>
    <mergeCell ref="D64:D65"/>
    <mergeCell ref="E64:H64"/>
    <mergeCell ref="I64:J64"/>
    <mergeCell ref="K64:N64"/>
    <mergeCell ref="O64:O65"/>
    <mergeCell ref="A1:P2"/>
    <mergeCell ref="A3:A4"/>
    <mergeCell ref="B3:B4"/>
    <mergeCell ref="F3:I3"/>
    <mergeCell ref="J3:K3"/>
    <mergeCell ref="L3:O3"/>
    <mergeCell ref="P3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Ruby Alfaro Mazariegos</dc:creator>
  <cp:lastModifiedBy>Geisa Ruby Alfaro Mazariegos</cp:lastModifiedBy>
  <dcterms:created xsi:type="dcterms:W3CDTF">2026-01-15T16:41:59Z</dcterms:created>
  <dcterms:modified xsi:type="dcterms:W3CDTF">2026-01-15T16:47:42Z</dcterms:modified>
</cp:coreProperties>
</file>