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.chan\Desktop\UIP 2025\Comités\DATOS ABIERTOS\SEGUNDO CUATRIMESTRE\"/>
    </mc:Choice>
  </mc:AlternateContent>
  <bookViews>
    <workbookView xWindow="0" yWindow="0" windowWidth="7470" windowHeight="2700" activeTab="1"/>
  </bookViews>
  <sheets>
    <sheet name="1er CUATRIMESTRE" sheetId="1" r:id="rId1"/>
    <sheet name="2DO CUATRIMESTRE (2)" sheetId="3" r:id="rId2"/>
    <sheet name="Hoja2" sheetId="2" state="hidden" r:id="rId3"/>
  </sheets>
  <definedNames>
    <definedName name="_xlnm._FilterDatabase" localSheetId="0" hidden="1">'1er CUATRIMESTRE'!$B$6:$CW$16</definedName>
    <definedName name="_xlnm._FilterDatabase" localSheetId="1" hidden="1">'2DO CUATRIMESTRE (2)'!$A$1:$CV$8</definedName>
    <definedName name="_xlnm.Print_Titles" localSheetId="0">'1er CUATRIMESTRE'!$1:$8</definedName>
    <definedName name="_xlnm.Print_Titles" localSheetId="1">'2DO CUATRIMESTRE (2)'!$1:$3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3" l="1"/>
  <c r="BI4" i="3" l="1"/>
  <c r="BH4" i="3"/>
  <c r="BG4" i="3"/>
  <c r="CO4" i="3"/>
  <c r="CK4" i="3"/>
  <c r="CG4" i="3"/>
  <c r="CC4" i="3"/>
  <c r="BY4" i="3"/>
  <c r="BU4" i="3"/>
  <c r="BQ4" i="3"/>
  <c r="BM4" i="3"/>
  <c r="BB4" i="3"/>
  <c r="AK4" i="3"/>
  <c r="CR4" i="3" s="1"/>
  <c r="CV4" i="3" s="1"/>
  <c r="AJ4" i="3"/>
  <c r="CQ4" i="3" s="1"/>
  <c r="AI4" i="3"/>
  <c r="CP4" i="3" s="1"/>
  <c r="CT4" i="3" s="1"/>
  <c r="AH4" i="3"/>
  <c r="AD4" i="3"/>
  <c r="Z4" i="3"/>
  <c r="V4" i="3"/>
  <c r="R4" i="3"/>
  <c r="N4" i="3"/>
  <c r="AL4" i="3" l="1"/>
  <c r="CU4" i="3"/>
  <c r="CW4" i="3" s="1"/>
  <c r="CS4" i="3"/>
  <c r="CN8" i="3" l="1"/>
  <c r="CM8" i="3"/>
  <c r="CL8" i="3"/>
  <c r="CJ8" i="3"/>
  <c r="CI8" i="3"/>
  <c r="CH8" i="3"/>
  <c r="CK8" i="3" s="1"/>
  <c r="CF8" i="3"/>
  <c r="CE8" i="3"/>
  <c r="CD8" i="3"/>
  <c r="CB8" i="3"/>
  <c r="CA8" i="3"/>
  <c r="BZ8" i="3"/>
  <c r="BX8" i="3"/>
  <c r="BW8" i="3"/>
  <c r="BV8" i="3"/>
  <c r="BT8" i="3"/>
  <c r="BS8" i="3"/>
  <c r="BR8" i="3"/>
  <c r="BP8" i="3"/>
  <c r="BO8" i="3"/>
  <c r="BN8" i="3"/>
  <c r="BL8" i="3"/>
  <c r="BK8" i="3"/>
  <c r="BJ8" i="3"/>
  <c r="BE8" i="3"/>
  <c r="BD8" i="3"/>
  <c r="BC8" i="3"/>
  <c r="BF8" i="3" s="1"/>
  <c r="AW8" i="3"/>
  <c r="AV8" i="3"/>
  <c r="AU8" i="3"/>
  <c r="AS8" i="3"/>
  <c r="AR8" i="3"/>
  <c r="AQ8" i="3"/>
  <c r="AO8" i="3"/>
  <c r="AN8" i="3"/>
  <c r="AM8" i="3"/>
  <c r="AG8" i="3"/>
  <c r="AF8" i="3"/>
  <c r="AE8" i="3"/>
  <c r="AC8" i="3"/>
  <c r="AB8" i="3"/>
  <c r="AA8" i="3"/>
  <c r="Y8" i="3"/>
  <c r="X8" i="3"/>
  <c r="W8" i="3"/>
  <c r="U8" i="3"/>
  <c r="T8" i="3"/>
  <c r="S8" i="3"/>
  <c r="Q8" i="3"/>
  <c r="P8" i="3"/>
  <c r="O8" i="3"/>
  <c r="M8" i="3"/>
  <c r="L8" i="3"/>
  <c r="K8" i="3"/>
  <c r="N8" i="3" s="1"/>
  <c r="CO7" i="3"/>
  <c r="CK7" i="3"/>
  <c r="CG7" i="3"/>
  <c r="CC7" i="3"/>
  <c r="BY7" i="3"/>
  <c r="BU7" i="3"/>
  <c r="BQ7" i="3"/>
  <c r="BM7" i="3"/>
  <c r="BF7" i="3"/>
  <c r="AX7" i="3"/>
  <c r="AT7" i="3"/>
  <c r="AP7" i="3"/>
  <c r="AK7" i="3"/>
  <c r="BA7" i="3" s="1"/>
  <c r="BI7" i="3" s="1"/>
  <c r="AJ7" i="3"/>
  <c r="AZ7" i="3" s="1"/>
  <c r="BH7" i="3" s="1"/>
  <c r="AI7" i="3"/>
  <c r="AH7" i="3"/>
  <c r="AD7" i="3"/>
  <c r="Z7" i="3"/>
  <c r="V7" i="3"/>
  <c r="R7" i="3"/>
  <c r="N7" i="3"/>
  <c r="CO6" i="3"/>
  <c r="CK6" i="3"/>
  <c r="CG6" i="3"/>
  <c r="CC6" i="3"/>
  <c r="BY6" i="3"/>
  <c r="BU6" i="3"/>
  <c r="BQ6" i="3"/>
  <c r="BM6" i="3"/>
  <c r="BF6" i="3"/>
  <c r="AX6" i="3"/>
  <c r="AT6" i="3"/>
  <c r="AP6" i="3"/>
  <c r="AK6" i="3"/>
  <c r="BA6" i="3" s="1"/>
  <c r="BI6" i="3" s="1"/>
  <c r="AJ6" i="3"/>
  <c r="AZ6" i="3" s="1"/>
  <c r="BH6" i="3" s="1"/>
  <c r="AI6" i="3"/>
  <c r="AH6" i="3"/>
  <c r="AD6" i="3"/>
  <c r="Z6" i="3"/>
  <c r="V6" i="3"/>
  <c r="R6" i="3"/>
  <c r="N6" i="3"/>
  <c r="CO5" i="3"/>
  <c r="CK5" i="3"/>
  <c r="CG5" i="3"/>
  <c r="CC5" i="3"/>
  <c r="BY5" i="3"/>
  <c r="BU5" i="3"/>
  <c r="BQ5" i="3"/>
  <c r="BM5" i="3"/>
  <c r="BF5" i="3"/>
  <c r="AX5" i="3"/>
  <c r="AT5" i="3"/>
  <c r="AP5" i="3"/>
  <c r="AK5" i="3"/>
  <c r="BA5" i="3" s="1"/>
  <c r="BI5" i="3" s="1"/>
  <c r="AJ5" i="3"/>
  <c r="AZ5" i="3" s="1"/>
  <c r="BH5" i="3" s="1"/>
  <c r="AI5" i="3"/>
  <c r="AH5" i="3"/>
  <c r="AD5" i="3"/>
  <c r="Z5" i="3"/>
  <c r="V5" i="3"/>
  <c r="R5" i="3"/>
  <c r="N5" i="3"/>
  <c r="AJ10" i="1"/>
  <c r="BY8" i="3" l="1"/>
  <c r="BQ8" i="3"/>
  <c r="CO8" i="3"/>
  <c r="CC8" i="3"/>
  <c r="AX8" i="3"/>
  <c r="BU8" i="3"/>
  <c r="AT8" i="3"/>
  <c r="CG8" i="3"/>
  <c r="BM8" i="3"/>
  <c r="CQ7" i="3"/>
  <c r="CU7" i="3" s="1"/>
  <c r="CR7" i="3"/>
  <c r="CV7" i="3" s="1"/>
  <c r="AL7" i="3"/>
  <c r="AH8" i="3"/>
  <c r="AL6" i="3"/>
  <c r="AY6" i="3"/>
  <c r="BG6" i="3" s="1"/>
  <c r="AL5" i="3"/>
  <c r="AD8" i="3"/>
  <c r="Z8" i="3"/>
  <c r="AK8" i="3"/>
  <c r="BA8" i="3"/>
  <c r="AY5" i="3"/>
  <c r="BG5" i="3" s="1"/>
  <c r="AP8" i="3"/>
  <c r="V8" i="3"/>
  <c r="R8" i="3"/>
  <c r="BH8" i="3"/>
  <c r="AZ8" i="3"/>
  <c r="AY7" i="3"/>
  <c r="CP6" i="3"/>
  <c r="AI8" i="3"/>
  <c r="CQ6" i="3"/>
  <c r="CU6" i="3" s="1"/>
  <c r="AJ8" i="3"/>
  <c r="CR6" i="3"/>
  <c r="CV6" i="3" s="1"/>
  <c r="CP5" i="3"/>
  <c r="BI8" i="3"/>
  <c r="CQ5" i="3"/>
  <c r="CU5" i="3" s="1"/>
  <c r="CR5" i="3"/>
  <c r="CV5" i="3" s="1"/>
  <c r="CP7" i="3"/>
  <c r="O12" i="1"/>
  <c r="CU8" i="3" l="1"/>
  <c r="BB6" i="3"/>
  <c r="BB5" i="3"/>
  <c r="AY8" i="3"/>
  <c r="BB8" i="3" s="1"/>
  <c r="CR8" i="3"/>
  <c r="CV8" i="3"/>
  <c r="CT6" i="3"/>
  <c r="CW6" i="3" s="1"/>
  <c r="CS6" i="3"/>
  <c r="CP8" i="3"/>
  <c r="AL8" i="3"/>
  <c r="CS7" i="3"/>
  <c r="CT7" i="3"/>
  <c r="CW7" i="3" s="1"/>
  <c r="CQ8" i="3"/>
  <c r="BG7" i="3"/>
  <c r="BB7" i="3"/>
  <c r="CT5" i="3"/>
  <c r="CW5" i="3" s="1"/>
  <c r="CS5" i="3"/>
  <c r="BN9" i="1"/>
  <c r="BN10" i="1"/>
  <c r="BN11" i="1"/>
  <c r="BN12" i="1"/>
  <c r="BN13" i="1"/>
  <c r="BN14" i="1"/>
  <c r="BR9" i="1"/>
  <c r="BR10" i="1"/>
  <c r="BR11" i="1"/>
  <c r="BR12" i="1"/>
  <c r="BR13" i="1"/>
  <c r="BR14" i="1"/>
  <c r="BV9" i="1"/>
  <c r="BV10" i="1"/>
  <c r="BV11" i="1"/>
  <c r="BV12" i="1"/>
  <c r="BV13" i="1"/>
  <c r="BV14" i="1"/>
  <c r="BZ9" i="1"/>
  <c r="BZ10" i="1"/>
  <c r="BZ11" i="1"/>
  <c r="BZ12" i="1"/>
  <c r="BZ13" i="1"/>
  <c r="BZ14" i="1"/>
  <c r="CD9" i="1"/>
  <c r="CD10" i="1"/>
  <c r="CD11" i="1"/>
  <c r="CD12" i="1"/>
  <c r="CD13" i="1"/>
  <c r="CD14" i="1"/>
  <c r="CH9" i="1"/>
  <c r="CH10" i="1"/>
  <c r="CH11" i="1"/>
  <c r="CH12" i="1"/>
  <c r="CH13" i="1"/>
  <c r="CH14" i="1"/>
  <c r="CL9" i="1"/>
  <c r="CL10" i="1"/>
  <c r="CL11" i="1"/>
  <c r="CL12" i="1"/>
  <c r="CL13" i="1"/>
  <c r="CL14" i="1"/>
  <c r="CP9" i="1"/>
  <c r="CP10" i="1"/>
  <c r="CP11" i="1"/>
  <c r="CP12" i="1"/>
  <c r="CP13" i="1"/>
  <c r="CP14" i="1"/>
  <c r="BG9" i="1"/>
  <c r="BG10" i="1"/>
  <c r="BG11" i="1"/>
  <c r="BG12" i="1"/>
  <c r="BG13" i="1"/>
  <c r="BG14" i="1"/>
  <c r="AY9" i="1"/>
  <c r="AY10" i="1"/>
  <c r="AY11" i="1"/>
  <c r="AY12" i="1"/>
  <c r="AY13" i="1"/>
  <c r="AY14" i="1"/>
  <c r="AU9" i="1"/>
  <c r="AU10" i="1"/>
  <c r="AU11" i="1"/>
  <c r="AU12" i="1"/>
  <c r="AU13" i="1"/>
  <c r="AU14" i="1"/>
  <c r="CT8" i="3" l="1"/>
  <c r="CS8" i="3"/>
  <c r="BG8" i="3"/>
  <c r="AQ9" i="1"/>
  <c r="AQ10" i="1"/>
  <c r="AQ11" i="1"/>
  <c r="AQ12" i="1"/>
  <c r="AQ13" i="1"/>
  <c r="AQ14" i="1"/>
  <c r="AI9" i="1"/>
  <c r="AI10" i="1"/>
  <c r="AI11" i="1"/>
  <c r="AI12" i="1"/>
  <c r="AI13" i="1"/>
  <c r="AI14" i="1"/>
  <c r="AE9" i="1"/>
  <c r="AE10" i="1"/>
  <c r="AE11" i="1"/>
  <c r="AE12" i="1"/>
  <c r="AE13" i="1"/>
  <c r="AE14" i="1"/>
  <c r="AA14" i="1"/>
  <c r="AA9" i="1"/>
  <c r="AA10" i="1"/>
  <c r="AA11" i="1"/>
  <c r="AA12" i="1"/>
  <c r="AA13" i="1"/>
  <c r="W9" i="1"/>
  <c r="W10" i="1"/>
  <c r="W11" i="1"/>
  <c r="W12" i="1"/>
  <c r="W13" i="1"/>
  <c r="W14" i="1"/>
  <c r="S9" i="1"/>
  <c r="S10" i="1"/>
  <c r="S11" i="1"/>
  <c r="S12" i="1"/>
  <c r="S13" i="1"/>
  <c r="S14" i="1"/>
  <c r="O9" i="1"/>
  <c r="O10" i="1"/>
  <c r="O11" i="1"/>
  <c r="O13" i="1"/>
  <c r="O14" i="1"/>
  <c r="CW8" i="3" l="1"/>
  <c r="CO15" i="1"/>
  <c r="CN15" i="1"/>
  <c r="CM15" i="1"/>
  <c r="CK15" i="1"/>
  <c r="CJ15" i="1"/>
  <c r="CI15" i="1"/>
  <c r="CG15" i="1"/>
  <c r="CF15" i="1"/>
  <c r="CE15" i="1"/>
  <c r="CC15" i="1"/>
  <c r="CB15" i="1"/>
  <c r="CA15" i="1"/>
  <c r="BY15" i="1"/>
  <c r="BX15" i="1"/>
  <c r="BW15" i="1"/>
  <c r="BU15" i="1"/>
  <c r="BT15" i="1"/>
  <c r="BS15" i="1"/>
  <c r="BQ15" i="1"/>
  <c r="BP15" i="1"/>
  <c r="BO15" i="1"/>
  <c r="BM15" i="1"/>
  <c r="BL15" i="1"/>
  <c r="BK15" i="1"/>
  <c r="BF15" i="1"/>
  <c r="BE15" i="1"/>
  <c r="BD15" i="1"/>
  <c r="AX15" i="1"/>
  <c r="AW15" i="1"/>
  <c r="AV15" i="1"/>
  <c r="AT15" i="1"/>
  <c r="AS15" i="1"/>
  <c r="AR15" i="1"/>
  <c r="AP15" i="1"/>
  <c r="AO15" i="1"/>
  <c r="AN15" i="1"/>
  <c r="AH15" i="1"/>
  <c r="AG15" i="1"/>
  <c r="AF15" i="1"/>
  <c r="AD15" i="1"/>
  <c r="AC15" i="1"/>
  <c r="AB15" i="1"/>
  <c r="Z15" i="1"/>
  <c r="Y15" i="1"/>
  <c r="X15" i="1"/>
  <c r="V15" i="1"/>
  <c r="U15" i="1"/>
  <c r="T15" i="1"/>
  <c r="R15" i="1"/>
  <c r="Q15" i="1"/>
  <c r="P15" i="1"/>
  <c r="N15" i="1"/>
  <c r="M15" i="1"/>
  <c r="L15" i="1"/>
  <c r="AJ9" i="1"/>
  <c r="AK9" i="1"/>
  <c r="BA9" i="1" s="1"/>
  <c r="BI9" i="1" s="1"/>
  <c r="AL9" i="1"/>
  <c r="AK10" i="1"/>
  <c r="AL10" i="1"/>
  <c r="BB10" i="1" s="1"/>
  <c r="BJ10" i="1" s="1"/>
  <c r="AJ11" i="1"/>
  <c r="AK11" i="1"/>
  <c r="AL11" i="1"/>
  <c r="AJ12" i="1"/>
  <c r="AK12" i="1"/>
  <c r="AL12" i="1"/>
  <c r="AJ13" i="1"/>
  <c r="AK13" i="1"/>
  <c r="BA13" i="1" s="1"/>
  <c r="BI13" i="1" s="1"/>
  <c r="AL13" i="1"/>
  <c r="AJ14" i="1"/>
  <c r="AK14" i="1"/>
  <c r="AL14" i="1"/>
  <c r="BV15" i="1" l="1"/>
  <c r="CL15" i="1"/>
  <c r="BR15" i="1"/>
  <c r="BZ15" i="1"/>
  <c r="CP15" i="1"/>
  <c r="BA14" i="1"/>
  <c r="BI14" i="1" s="1"/>
  <c r="CR14" i="1"/>
  <c r="CV14" i="1" s="1"/>
  <c r="AM14" i="1"/>
  <c r="AZ14" i="1"/>
  <c r="CQ14" i="1"/>
  <c r="AZ12" i="1"/>
  <c r="AM12" i="1"/>
  <c r="K12" i="1" s="1"/>
  <c r="AM13" i="1"/>
  <c r="AM9" i="1"/>
  <c r="K9" i="1" s="1"/>
  <c r="BB14" i="1"/>
  <c r="BJ14" i="1" s="1"/>
  <c r="CS14" i="1"/>
  <c r="CW14" i="1" s="1"/>
  <c r="AM10" i="1"/>
  <c r="K10" i="1" s="1"/>
  <c r="AM11" i="1"/>
  <c r="K11" i="1" s="1"/>
  <c r="BN15" i="1"/>
  <c r="CD15" i="1"/>
  <c r="CH15" i="1"/>
  <c r="O15" i="1"/>
  <c r="AE15" i="1"/>
  <c r="AY15" i="1"/>
  <c r="AU15" i="1"/>
  <c r="AQ15" i="1"/>
  <c r="AI15" i="1"/>
  <c r="BG15" i="1"/>
  <c r="W15" i="1"/>
  <c r="S15" i="1"/>
  <c r="AA15" i="1"/>
  <c r="CR9" i="1"/>
  <c r="CV9" i="1" s="1"/>
  <c r="BB13" i="1"/>
  <c r="BJ13" i="1" s="1"/>
  <c r="CS13" i="1"/>
  <c r="CW13" i="1" s="1"/>
  <c r="BA12" i="1"/>
  <c r="BI12" i="1" s="1"/>
  <c r="CR12" i="1"/>
  <c r="CV12" i="1" s="1"/>
  <c r="AZ11" i="1"/>
  <c r="CQ11" i="1"/>
  <c r="BB9" i="1"/>
  <c r="BJ9" i="1" s="1"/>
  <c r="CS9" i="1"/>
  <c r="CW9" i="1" s="1"/>
  <c r="CR13" i="1"/>
  <c r="CV13" i="1" s="1"/>
  <c r="AZ13" i="1"/>
  <c r="CQ13" i="1"/>
  <c r="BB11" i="1"/>
  <c r="BJ11" i="1" s="1"/>
  <c r="CS11" i="1"/>
  <c r="CW11" i="1" s="1"/>
  <c r="BA10" i="1"/>
  <c r="BI10" i="1" s="1"/>
  <c r="CR10" i="1"/>
  <c r="CV10" i="1" s="1"/>
  <c r="AZ9" i="1"/>
  <c r="CQ9" i="1"/>
  <c r="CQ12" i="1"/>
  <c r="BB12" i="1"/>
  <c r="BJ12" i="1" s="1"/>
  <c r="CS12" i="1"/>
  <c r="CW12" i="1" s="1"/>
  <c r="BA11" i="1"/>
  <c r="BI11" i="1" s="1"/>
  <c r="CR11" i="1"/>
  <c r="CV11" i="1" s="1"/>
  <c r="AZ10" i="1"/>
  <c r="CQ10" i="1"/>
  <c r="CS10" i="1"/>
  <c r="CW10" i="1" s="1"/>
  <c r="AJ15" i="1"/>
  <c r="AL15" i="1"/>
  <c r="AK15" i="1"/>
  <c r="CU10" i="1" l="1"/>
  <c r="CX10" i="1" s="1"/>
  <c r="CT10" i="1"/>
  <c r="CU9" i="1"/>
  <c r="CX9" i="1" s="1"/>
  <c r="CT9" i="1"/>
  <c r="BH12" i="1"/>
  <c r="BC12" i="1"/>
  <c r="CT14" i="1"/>
  <c r="CU14" i="1"/>
  <c r="CX14" i="1" s="1"/>
  <c r="BH9" i="1"/>
  <c r="BC9" i="1"/>
  <c r="CU11" i="1"/>
  <c r="CX11" i="1" s="1"/>
  <c r="CT11" i="1"/>
  <c r="BC14" i="1"/>
  <c r="BH14" i="1"/>
  <c r="CU12" i="1"/>
  <c r="CX12" i="1" s="1"/>
  <c r="CT12" i="1"/>
  <c r="CU13" i="1"/>
  <c r="CX13" i="1" s="1"/>
  <c r="CT13" i="1"/>
  <c r="BH11" i="1"/>
  <c r="BC11" i="1"/>
  <c r="BH10" i="1"/>
  <c r="BC10" i="1"/>
  <c r="BH13" i="1"/>
  <c r="BC13" i="1"/>
  <c r="CW15" i="1"/>
  <c r="AM15" i="1"/>
  <c r="CR15" i="1"/>
  <c r="CS15" i="1"/>
  <c r="BA15" i="1"/>
  <c r="BI15" i="1"/>
  <c r="CQ15" i="1"/>
  <c r="BB15" i="1"/>
  <c r="BJ15" i="1"/>
  <c r="CV15" i="1"/>
  <c r="AZ15" i="1"/>
  <c r="AJ16" i="1"/>
  <c r="CU15" i="1" l="1"/>
  <c r="CX15" i="1" s="1"/>
  <c r="CT15" i="1"/>
  <c r="BH15" i="1"/>
  <c r="BH16" i="1" s="1"/>
  <c r="BC15" i="1"/>
  <c r="CU16" i="1" l="1"/>
</calcChain>
</file>

<file path=xl/sharedStrings.xml><?xml version="1.0" encoding="utf-8"?>
<sst xmlns="http://schemas.openxmlformats.org/spreadsheetml/2006/main" count="546" uniqueCount="95">
  <si>
    <t>No.</t>
  </si>
  <si>
    <t>CITIC</t>
  </si>
  <si>
    <t>MENACESNNA</t>
  </si>
  <si>
    <t>PREVENCIÓN CONTRA LA EXPLOTACIÓN</t>
  </si>
  <si>
    <t>CIBERHERRAMIENTAS</t>
  </si>
  <si>
    <t>TRABAJO INFANTIL Y SUS PEORES FORMAS</t>
  </si>
  <si>
    <t>ACTIVIDAD</t>
  </si>
  <si>
    <t>LUGAR</t>
  </si>
  <si>
    <t>DEPARTAMENTO</t>
  </si>
  <si>
    <t>MUNICIPIO</t>
  </si>
  <si>
    <t>TIPO DE ACTIVIDAD</t>
  </si>
  <si>
    <t>0-5 AÑOS</t>
  </si>
  <si>
    <t>6-12 AÑOS</t>
  </si>
  <si>
    <t>13-17 AÑOS</t>
  </si>
  <si>
    <t>18-30 AÑOS</t>
  </si>
  <si>
    <t>31-59 AÑOS</t>
  </si>
  <si>
    <t>60 + AÑOS</t>
  </si>
  <si>
    <t>F</t>
  </si>
  <si>
    <t>M</t>
  </si>
  <si>
    <t>O</t>
  </si>
  <si>
    <t>EDAD</t>
  </si>
  <si>
    <t>MAYA</t>
  </si>
  <si>
    <t>XINCA</t>
  </si>
  <si>
    <t>MESTIZO</t>
  </si>
  <si>
    <t>EXTRANJERO</t>
  </si>
  <si>
    <t>GRUPO ÉTNICO</t>
  </si>
  <si>
    <t>GARÍFUNA</t>
  </si>
  <si>
    <t>VISUAL</t>
  </si>
  <si>
    <t>AUDITIVA</t>
  </si>
  <si>
    <t>FÍSICA</t>
  </si>
  <si>
    <t>INTELECTUAL</t>
  </si>
  <si>
    <t>TALLA PEQUEÑA</t>
  </si>
  <si>
    <t>SORDOCEGUERA</t>
  </si>
  <si>
    <t>NINGUNA</t>
  </si>
  <si>
    <t>MÚLTIPLE</t>
  </si>
  <si>
    <t>OTROS</t>
  </si>
  <si>
    <t>DISCAPACIDAD</t>
  </si>
  <si>
    <t>GUATEMALA</t>
  </si>
  <si>
    <t>TOTAL</t>
  </si>
  <si>
    <t>SOLOLÁ</t>
  </si>
  <si>
    <t>SACATEPÉQUEZ</t>
  </si>
  <si>
    <t>SAN MARCOS</t>
  </si>
  <si>
    <t>QUETZALTENANGO</t>
  </si>
  <si>
    <t>ESCUINTLA</t>
  </si>
  <si>
    <t>CHIMALTENANGO</t>
  </si>
  <si>
    <t>SUCHITEPÉQUEZ</t>
  </si>
  <si>
    <t>PETÉN</t>
  </si>
  <si>
    <t>HUEHUETENANGO</t>
  </si>
  <si>
    <t>QUICHÉ</t>
  </si>
  <si>
    <t>CHIQUIMULA</t>
  </si>
  <si>
    <t>ALTA VERAPAZ</t>
  </si>
  <si>
    <t>BAJA VERAPAZ</t>
  </si>
  <si>
    <t>TOTONICAPÁN</t>
  </si>
  <si>
    <t>ZACAPA</t>
  </si>
  <si>
    <t>JALAPA</t>
  </si>
  <si>
    <t>JUTIAPA</t>
  </si>
  <si>
    <t>SANTA ROSA</t>
  </si>
  <si>
    <t>IZABAL</t>
  </si>
  <si>
    <t>EL PROGRESO</t>
  </si>
  <si>
    <t>RETALHULEU</t>
  </si>
  <si>
    <t>FECHA</t>
  </si>
  <si>
    <t>FEMENINO</t>
  </si>
  <si>
    <t>MASCULINO</t>
  </si>
  <si>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</si>
  <si>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</si>
  <si>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</si>
  <si>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</si>
  <si>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</si>
  <si>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</si>
  <si>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</si>
  <si>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</si>
  <si>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</si>
  <si>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</si>
  <si>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</si>
  <si>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</si>
  <si>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</si>
  <si>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OTRO</t>
  </si>
  <si>
    <t>POBLACIÓN OBJETIVO</t>
  </si>
  <si>
    <t>T</t>
  </si>
  <si>
    <t>6-13 AÑOS</t>
  </si>
  <si>
    <t>14-18 AÑOS</t>
  </si>
  <si>
    <t>19-30 AÑOS</t>
  </si>
  <si>
    <t>Personas  víctimas de violencia sexual, explotación y/o trata de personas atendidas integralmente</t>
  </si>
  <si>
    <t>Atención integral a víctimas de los delitos de violencia Sexual, Explotación y Trata de Peronas</t>
  </si>
  <si>
    <t>Atención de primer orden que consiste en servicios básicos como alimentación, hospedaje e higiene y programas de atención especializados que incluye: 1) Atención médica y nutricional, 2) Atención-psicoterapéutica, 3) Orientación jurídica, 4) Atención educativa, 5) Atención social 6) Terapia ocupacional y formación técnico laboral 7) Atención recreativa, 8) Atención espiritual, 9)Emprendimientos. Los programas son con el objetivo de lograr la recuperación física y psicológica de las víctimas y su reintegración a una vida social y económica independiente a través de su proyecto de vida.</t>
  </si>
  <si>
    <t>Alta Verapaz</t>
  </si>
  <si>
    <t>Cobán</t>
  </si>
  <si>
    <t>Albergue Temporal Especializado</t>
  </si>
  <si>
    <t xml:space="preserve"> </t>
  </si>
  <si>
    <t>NÚMERO</t>
  </si>
  <si>
    <t>61 + AÑOS</t>
  </si>
  <si>
    <t>62 + AÑOS</t>
  </si>
  <si>
    <t>63 + AÑOS</t>
  </si>
  <si>
    <t>,ASCULINO</t>
  </si>
  <si>
    <t>ÚLTIMA LÍNEA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</si>
</sst>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ltivo Regular"/>
      <family val="2"/>
    </font>
    <font>
      <sz val="10"/>
      <color theme="1"/>
      <name val="Candara"/>
      <family val="2"/>
    </font>
    <font>
      <sz val="12"/>
      <color theme="1"/>
      <name val="Candara"/>
      <family val="2"/>
    </font>
    <font>
      <b/>
      <sz val="12"/>
      <color theme="1"/>
      <name val="Candara"/>
      <family val="2"/>
    </font>
    <font>
      <sz val="11"/>
      <color theme="1"/>
      <name val="Corbel"/>
      <family val="2"/>
    </font>
    <font>
      <sz val="10"/>
      <color theme="1"/>
      <name val="Corbel"/>
      <family val="2"/>
    </font>
    <font>
      <b/>
      <sz val="10"/>
      <color theme="0"/>
      <name val="Eras Medium ITC"/>
      <family val="2"/>
    </font>
    <font>
      <sz val="12"/>
      <color theme="0"/>
      <name val="Candara"/>
      <family val="2"/>
    </font>
    <font>
      <b/>
      <sz val="12"/>
      <color theme="0"/>
      <name val="Candara"/>
      <family val="2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theme="0"/>
      </right>
      <top style="thin">
        <color theme="0"/>
      </top>
      <bottom style="thin">
        <color rgb="FF002060"/>
      </bottom>
      <diagonal/>
    </border>
    <border>
      <left style="thin">
        <color rgb="FF00206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2060"/>
      </left>
      <right style="thin">
        <color theme="0"/>
      </right>
      <top style="thin">
        <color rgb="FF00206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002060"/>
      </top>
      <bottom style="thin">
        <color theme="0"/>
      </bottom>
      <diagonal/>
    </border>
    <border>
      <left style="thin">
        <color theme="0"/>
      </left>
      <right style="thin">
        <color rgb="FF00206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2060"/>
      </left>
      <right style="thin">
        <color rgb="FF002060"/>
      </right>
      <top style="thin">
        <color theme="0"/>
      </top>
      <bottom style="thin">
        <color rgb="FF002060"/>
      </bottom>
      <diagonal/>
    </border>
    <border>
      <left style="thin">
        <color rgb="FF002060"/>
      </left>
      <right/>
      <top style="thin">
        <color theme="0"/>
      </top>
      <bottom style="thin">
        <color rgb="FF00206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rgb="FF00206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rgb="FF002060"/>
      </bottom>
      <diagonal/>
    </border>
    <border>
      <left style="thin">
        <color theme="0"/>
      </left>
      <right/>
      <top style="thin">
        <color rgb="FF002060"/>
      </top>
      <bottom/>
      <diagonal/>
    </border>
    <border>
      <left style="thin">
        <color theme="0"/>
      </left>
      <right/>
      <top/>
      <bottom style="thin">
        <color rgb="FF002060"/>
      </bottom>
      <diagonal/>
    </border>
    <border>
      <left/>
      <right/>
      <top style="thin">
        <color rgb="FF002060"/>
      </top>
      <bottom style="thin">
        <color theme="0"/>
      </bottom>
      <diagonal/>
    </border>
    <border>
      <left/>
      <right/>
      <top style="thin">
        <color rgb="FF002060"/>
      </top>
      <bottom style="thin">
        <color rgb="FF00206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/>
    <xf numFmtId="0" fontId="4" fillId="0" borderId="2" xfId="0" applyFont="1" applyBorder="1"/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Border="1"/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/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2" xfId="0" applyFont="1" applyBorder="1"/>
    <xf numFmtId="0" fontId="1" fillId="0" borderId="0" xfId="0" applyFont="1"/>
    <xf numFmtId="0" fontId="5" fillId="0" borderId="14" xfId="0" applyFont="1" applyBorder="1" applyAlignment="1">
      <alignment horizontal="center" vertical="center" wrapText="1"/>
    </xf>
    <xf numFmtId="0" fontId="5" fillId="0" borderId="5" xfId="0" applyFont="1" applyBorder="1"/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0" fillId="0" borderId="25" xfId="0" applyBorder="1"/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19050</xdr:rowOff>
    </xdr:from>
    <xdr:ext cx="2466975" cy="85725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6225" y="19050"/>
          <a:ext cx="2466975" cy="8572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CX16"/>
  <sheetViews>
    <sheetView showGridLines="0" zoomScaleNormal="100" zoomScaleSheetLayoutView="100" zoomScalePageLayoutView="96" workbookViewId="0">
      <pane xSplit="1" ySplit="8" topLeftCell="B11" activePane="bottomRight" state="frozen"/>
      <selection pane="topRight" activeCell="B1" sqref="B1"/>
      <selection pane="bottomLeft" activeCell="A9" sqref="A9"/>
      <selection pane="bottomRight" activeCell="A9" sqref="A9"/>
    </sheetView>
  </sheetViews>
  <sheetFormatPr baseColWidth="10" defaultRowHeight="15"/>
  <cols>
    <col min="1" max="1" width="3.7109375" customWidth="1"/>
    <col min="2" max="2" width="5.7109375" customWidth="1"/>
    <col min="3" max="3" width="20.7109375" customWidth="1"/>
    <col min="4" max="4" width="50.7109375" customWidth="1"/>
    <col min="5" max="5" width="12.140625" bestFit="1" customWidth="1"/>
    <col min="6" max="6" width="9.85546875" bestFit="1" customWidth="1"/>
    <col min="7" max="7" width="21.85546875" bestFit="1" customWidth="1"/>
    <col min="8" max="8" width="16" bestFit="1" customWidth="1"/>
    <col min="9" max="9" width="16.5703125" customWidth="1"/>
    <col min="10" max="10" width="12.7109375" customWidth="1"/>
    <col min="11" max="11" width="11.140625" style="44" bestFit="1" customWidth="1"/>
    <col min="12" max="14" width="5.7109375" customWidth="1"/>
    <col min="15" max="15" width="5.7109375" style="32" customWidth="1"/>
    <col min="16" max="18" width="5.7109375" customWidth="1"/>
    <col min="19" max="19" width="5.7109375" style="32" customWidth="1"/>
    <col min="20" max="22" width="5.7109375" customWidth="1"/>
    <col min="23" max="23" width="5.7109375" style="32" customWidth="1"/>
    <col min="24" max="26" width="5.7109375" customWidth="1"/>
    <col min="27" max="27" width="5.7109375" style="32" customWidth="1"/>
    <col min="28" max="30" width="5.7109375" customWidth="1"/>
    <col min="31" max="31" width="5.7109375" style="32" customWidth="1"/>
    <col min="32" max="34" width="5.7109375" customWidth="1"/>
    <col min="35" max="35" width="5.7109375" style="32" customWidth="1"/>
    <col min="36" max="42" width="5.7109375" customWidth="1"/>
    <col min="43" max="43" width="5.7109375" style="32" customWidth="1"/>
    <col min="44" max="46" width="5.7109375" customWidth="1"/>
    <col min="47" max="47" width="5.7109375" style="32" customWidth="1"/>
    <col min="48" max="50" width="5.7109375" customWidth="1"/>
    <col min="51" max="51" width="5.7109375" style="32" customWidth="1"/>
    <col min="52" max="54" width="5.7109375" customWidth="1"/>
    <col min="55" max="55" width="5.7109375" style="32" customWidth="1"/>
    <col min="56" max="58" width="5.7109375" customWidth="1"/>
    <col min="59" max="59" width="5.7109375" style="32" customWidth="1"/>
    <col min="60" max="102" width="5.7109375" customWidth="1"/>
  </cols>
  <sheetData>
    <row r="6" spans="2:102">
      <c r="B6" s="48" t="s">
        <v>0</v>
      </c>
      <c r="C6" s="51" t="s">
        <v>10</v>
      </c>
      <c r="D6" s="71" t="s">
        <v>6</v>
      </c>
      <c r="E6" s="51" t="s">
        <v>60</v>
      </c>
      <c r="F6" s="71" t="s">
        <v>63</v>
      </c>
      <c r="G6" s="51" t="s">
        <v>8</v>
      </c>
      <c r="H6" s="51" t="s">
        <v>9</v>
      </c>
      <c r="I6" s="65" t="s">
        <v>7</v>
      </c>
      <c r="J6" s="68" t="s">
        <v>77</v>
      </c>
      <c r="K6" s="74" t="s">
        <v>38</v>
      </c>
      <c r="L6" s="58" t="s">
        <v>20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23"/>
      <c r="AN6" s="58" t="s">
        <v>25</v>
      </c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4" t="s">
        <v>36</v>
      </c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/>
      <c r="CV6" s="55"/>
      <c r="CW6" s="55"/>
      <c r="CX6" s="55"/>
    </row>
    <row r="7" spans="2:102" s="4" customFormat="1">
      <c r="B7" s="49"/>
      <c r="C7" s="52"/>
      <c r="D7" s="72"/>
      <c r="E7" s="52"/>
      <c r="F7" s="72"/>
      <c r="G7" s="52"/>
      <c r="H7" s="52"/>
      <c r="I7" s="66"/>
      <c r="J7" s="69"/>
      <c r="K7" s="74"/>
      <c r="L7" s="59" t="s">
        <v>11</v>
      </c>
      <c r="M7" s="60"/>
      <c r="N7" s="60"/>
      <c r="O7" s="61"/>
      <c r="P7" s="59" t="s">
        <v>79</v>
      </c>
      <c r="Q7" s="60"/>
      <c r="R7" s="60"/>
      <c r="S7" s="61"/>
      <c r="T7" s="59" t="s">
        <v>80</v>
      </c>
      <c r="U7" s="60"/>
      <c r="V7" s="60"/>
      <c r="W7" s="61"/>
      <c r="X7" s="59" t="s">
        <v>81</v>
      </c>
      <c r="Y7" s="60"/>
      <c r="Z7" s="60"/>
      <c r="AA7" s="61"/>
      <c r="AB7" s="59" t="s">
        <v>15</v>
      </c>
      <c r="AC7" s="60"/>
      <c r="AD7" s="60"/>
      <c r="AE7" s="61"/>
      <c r="AF7" s="47" t="s">
        <v>16</v>
      </c>
      <c r="AG7" s="47"/>
      <c r="AH7" s="47"/>
      <c r="AI7" s="24"/>
      <c r="AJ7" s="59" t="s">
        <v>38</v>
      </c>
      <c r="AK7" s="60"/>
      <c r="AL7" s="60"/>
      <c r="AM7" s="61"/>
      <c r="AN7" s="47" t="s">
        <v>21</v>
      </c>
      <c r="AO7" s="47"/>
      <c r="AP7" s="47"/>
      <c r="AQ7" s="5"/>
      <c r="AR7" s="47" t="s">
        <v>22</v>
      </c>
      <c r="AS7" s="47"/>
      <c r="AT7" s="47"/>
      <c r="AU7" s="5"/>
      <c r="AV7" s="47" t="s">
        <v>26</v>
      </c>
      <c r="AW7" s="47"/>
      <c r="AX7" s="47"/>
      <c r="AY7" s="5"/>
      <c r="AZ7" s="47" t="s">
        <v>23</v>
      </c>
      <c r="BA7" s="47"/>
      <c r="BB7" s="47"/>
      <c r="BC7" s="5"/>
      <c r="BD7" s="47" t="s">
        <v>24</v>
      </c>
      <c r="BE7" s="47"/>
      <c r="BF7" s="47"/>
      <c r="BG7" s="5"/>
      <c r="BH7" s="47" t="s">
        <v>38</v>
      </c>
      <c r="BI7" s="47"/>
      <c r="BJ7" s="47"/>
      <c r="BK7" s="47" t="s">
        <v>27</v>
      </c>
      <c r="BL7" s="47"/>
      <c r="BM7" s="47"/>
      <c r="BN7" s="35"/>
      <c r="BO7" s="47" t="s">
        <v>28</v>
      </c>
      <c r="BP7" s="47"/>
      <c r="BQ7" s="47"/>
      <c r="BR7" s="35"/>
      <c r="BS7" s="47" t="s">
        <v>29</v>
      </c>
      <c r="BT7" s="47"/>
      <c r="BU7" s="47"/>
      <c r="BV7" s="35"/>
      <c r="BW7" s="47" t="s">
        <v>30</v>
      </c>
      <c r="BX7" s="47"/>
      <c r="BY7" s="47"/>
      <c r="BZ7" s="35"/>
      <c r="CA7" s="47" t="s">
        <v>31</v>
      </c>
      <c r="CB7" s="47"/>
      <c r="CC7" s="47"/>
      <c r="CD7" s="35"/>
      <c r="CE7" s="47" t="s">
        <v>32</v>
      </c>
      <c r="CF7" s="47"/>
      <c r="CG7" s="47"/>
      <c r="CH7" s="35"/>
      <c r="CI7" s="47" t="s">
        <v>34</v>
      </c>
      <c r="CJ7" s="47"/>
      <c r="CK7" s="47"/>
      <c r="CL7" s="35"/>
      <c r="CM7" s="47" t="s">
        <v>35</v>
      </c>
      <c r="CN7" s="47"/>
      <c r="CO7" s="47"/>
      <c r="CP7" s="35"/>
      <c r="CQ7" s="47" t="s">
        <v>33</v>
      </c>
      <c r="CR7" s="47"/>
      <c r="CS7" s="47"/>
      <c r="CT7" s="35"/>
      <c r="CU7" s="56" t="s">
        <v>38</v>
      </c>
      <c r="CV7" s="57"/>
      <c r="CW7" s="57"/>
      <c r="CX7" s="57"/>
    </row>
    <row r="8" spans="2:102" s="2" customFormat="1" ht="15.75">
      <c r="B8" s="50"/>
      <c r="C8" s="53"/>
      <c r="D8" s="73"/>
      <c r="E8" s="53"/>
      <c r="F8" s="73"/>
      <c r="G8" s="53"/>
      <c r="H8" s="53"/>
      <c r="I8" s="67"/>
      <c r="J8" s="70"/>
      <c r="K8" s="74"/>
      <c r="L8" s="6" t="s">
        <v>17</v>
      </c>
      <c r="M8" s="6" t="s">
        <v>18</v>
      </c>
      <c r="N8" s="6" t="s">
        <v>19</v>
      </c>
      <c r="O8" s="6" t="s">
        <v>78</v>
      </c>
      <c r="P8" s="6" t="s">
        <v>17</v>
      </c>
      <c r="Q8" s="6" t="s">
        <v>18</v>
      </c>
      <c r="R8" s="6" t="s">
        <v>19</v>
      </c>
      <c r="S8" s="6" t="s">
        <v>78</v>
      </c>
      <c r="T8" s="6" t="s">
        <v>17</v>
      </c>
      <c r="U8" s="6" t="s">
        <v>18</v>
      </c>
      <c r="V8" s="6" t="s">
        <v>19</v>
      </c>
      <c r="W8" s="6" t="s">
        <v>78</v>
      </c>
      <c r="X8" s="6" t="s">
        <v>17</v>
      </c>
      <c r="Y8" s="6" t="s">
        <v>18</v>
      </c>
      <c r="Z8" s="6" t="s">
        <v>19</v>
      </c>
      <c r="AA8" s="6" t="s">
        <v>78</v>
      </c>
      <c r="AB8" s="6" t="s">
        <v>17</v>
      </c>
      <c r="AC8" s="6" t="s">
        <v>18</v>
      </c>
      <c r="AD8" s="6" t="s">
        <v>19</v>
      </c>
      <c r="AE8" s="6" t="s">
        <v>78</v>
      </c>
      <c r="AF8" s="6" t="s">
        <v>17</v>
      </c>
      <c r="AG8" s="6" t="s">
        <v>18</v>
      </c>
      <c r="AH8" s="6" t="s">
        <v>19</v>
      </c>
      <c r="AI8" s="6" t="s">
        <v>78</v>
      </c>
      <c r="AJ8" s="6" t="s">
        <v>17</v>
      </c>
      <c r="AK8" s="6" t="s">
        <v>18</v>
      </c>
      <c r="AL8" s="6" t="s">
        <v>19</v>
      </c>
      <c r="AM8" s="6" t="s">
        <v>78</v>
      </c>
      <c r="AN8" s="6" t="s">
        <v>17</v>
      </c>
      <c r="AO8" s="6" t="s">
        <v>18</v>
      </c>
      <c r="AP8" s="6" t="s">
        <v>19</v>
      </c>
      <c r="AQ8" s="6" t="s">
        <v>78</v>
      </c>
      <c r="AR8" s="6" t="s">
        <v>17</v>
      </c>
      <c r="AS8" s="6" t="s">
        <v>18</v>
      </c>
      <c r="AT8" s="6" t="s">
        <v>19</v>
      </c>
      <c r="AU8" s="6" t="s">
        <v>78</v>
      </c>
      <c r="AV8" s="6" t="s">
        <v>17</v>
      </c>
      <c r="AW8" s="6" t="s">
        <v>18</v>
      </c>
      <c r="AX8" s="6" t="s">
        <v>19</v>
      </c>
      <c r="AY8" s="6" t="s">
        <v>78</v>
      </c>
      <c r="AZ8" s="6" t="s">
        <v>17</v>
      </c>
      <c r="BA8" s="6" t="s">
        <v>18</v>
      </c>
      <c r="BB8" s="6" t="s">
        <v>19</v>
      </c>
      <c r="BC8" s="6" t="s">
        <v>78</v>
      </c>
      <c r="BD8" s="6" t="s">
        <v>17</v>
      </c>
      <c r="BE8" s="6" t="s">
        <v>18</v>
      </c>
      <c r="BF8" s="6" t="s">
        <v>19</v>
      </c>
      <c r="BG8" s="6" t="s">
        <v>78</v>
      </c>
      <c r="BH8" s="6" t="s">
        <v>17</v>
      </c>
      <c r="BI8" s="6" t="s">
        <v>18</v>
      </c>
      <c r="BJ8" s="6" t="s">
        <v>19</v>
      </c>
      <c r="BK8" s="6" t="s">
        <v>17</v>
      </c>
      <c r="BL8" s="6" t="s">
        <v>18</v>
      </c>
      <c r="BM8" s="6" t="s">
        <v>19</v>
      </c>
      <c r="BN8" s="36" t="s">
        <v>78</v>
      </c>
      <c r="BO8" s="6" t="s">
        <v>17</v>
      </c>
      <c r="BP8" s="6" t="s">
        <v>18</v>
      </c>
      <c r="BQ8" s="6" t="s">
        <v>19</v>
      </c>
      <c r="BR8" s="36" t="s">
        <v>78</v>
      </c>
      <c r="BS8" s="6" t="s">
        <v>17</v>
      </c>
      <c r="BT8" s="6" t="s">
        <v>18</v>
      </c>
      <c r="BU8" s="6" t="s">
        <v>19</v>
      </c>
      <c r="BV8" s="36" t="s">
        <v>78</v>
      </c>
      <c r="BW8" s="6" t="s">
        <v>17</v>
      </c>
      <c r="BX8" s="6" t="s">
        <v>18</v>
      </c>
      <c r="BY8" s="6" t="s">
        <v>19</v>
      </c>
      <c r="BZ8" s="36" t="s">
        <v>78</v>
      </c>
      <c r="CA8" s="6" t="s">
        <v>17</v>
      </c>
      <c r="CB8" s="6" t="s">
        <v>18</v>
      </c>
      <c r="CC8" s="6" t="s">
        <v>19</v>
      </c>
      <c r="CD8" s="36" t="s">
        <v>78</v>
      </c>
      <c r="CE8" s="6" t="s">
        <v>17</v>
      </c>
      <c r="CF8" s="6" t="s">
        <v>18</v>
      </c>
      <c r="CG8" s="6" t="s">
        <v>19</v>
      </c>
      <c r="CH8" s="36" t="s">
        <v>78</v>
      </c>
      <c r="CI8" s="6" t="s">
        <v>17</v>
      </c>
      <c r="CJ8" s="6" t="s">
        <v>18</v>
      </c>
      <c r="CK8" s="6" t="s">
        <v>19</v>
      </c>
      <c r="CL8" s="36" t="s">
        <v>78</v>
      </c>
      <c r="CM8" s="6" t="s">
        <v>17</v>
      </c>
      <c r="CN8" s="6" t="s">
        <v>18</v>
      </c>
      <c r="CO8" s="6" t="s">
        <v>19</v>
      </c>
      <c r="CP8" s="36" t="s">
        <v>78</v>
      </c>
      <c r="CQ8" s="6" t="s">
        <v>17</v>
      </c>
      <c r="CR8" s="6" t="s">
        <v>18</v>
      </c>
      <c r="CS8" s="6" t="s">
        <v>19</v>
      </c>
      <c r="CT8" s="36" t="s">
        <v>78</v>
      </c>
      <c r="CU8" s="6" t="s">
        <v>17</v>
      </c>
      <c r="CV8" s="6" t="s">
        <v>18</v>
      </c>
      <c r="CW8" s="37" t="s">
        <v>19</v>
      </c>
      <c r="CX8" s="22" t="s">
        <v>78</v>
      </c>
    </row>
    <row r="9" spans="2:102" ht="127.5">
      <c r="B9" s="7">
        <v>1</v>
      </c>
      <c r="C9" s="8" t="s">
        <v>83</v>
      </c>
      <c r="D9" s="8" t="s">
        <v>84</v>
      </c>
      <c r="E9" s="46">
        <v>45688</v>
      </c>
      <c r="F9" s="7" t="s">
        <v>64</v>
      </c>
      <c r="G9" s="8" t="s">
        <v>85</v>
      </c>
      <c r="H9" s="8" t="s">
        <v>86</v>
      </c>
      <c r="I9" s="8" t="s">
        <v>87</v>
      </c>
      <c r="J9" s="41" t="s">
        <v>82</v>
      </c>
      <c r="K9" s="45">
        <f>AM9</f>
        <v>26</v>
      </c>
      <c r="L9" s="9">
        <v>5</v>
      </c>
      <c r="M9" s="9">
        <v>1</v>
      </c>
      <c r="N9" s="9"/>
      <c r="O9" s="11">
        <f t="shared" ref="O9:O13" si="0">SUM(L9:N9)</f>
        <v>6</v>
      </c>
      <c r="P9" s="9">
        <v>5</v>
      </c>
      <c r="Q9" s="9">
        <v>5</v>
      </c>
      <c r="R9" s="9"/>
      <c r="S9" s="11">
        <f t="shared" ref="S9:S13" si="1">SUM(P9:R9)</f>
        <v>10</v>
      </c>
      <c r="T9" s="9">
        <v>1</v>
      </c>
      <c r="U9" s="9">
        <v>1</v>
      </c>
      <c r="V9" s="9"/>
      <c r="W9" s="11">
        <f t="shared" ref="W9:W13" si="2">SUM(T9:V9)</f>
        <v>2</v>
      </c>
      <c r="X9" s="9">
        <v>5</v>
      </c>
      <c r="Y9" s="9"/>
      <c r="Z9" s="9"/>
      <c r="AA9" s="11">
        <f t="shared" ref="AA9:AA13" si="3">SUM(X9:Z9)</f>
        <v>5</v>
      </c>
      <c r="AB9" s="9">
        <v>3</v>
      </c>
      <c r="AC9" s="9"/>
      <c r="AD9" s="9"/>
      <c r="AE9" s="11">
        <f t="shared" ref="AE9:AE13" si="4">SUM(AB9:AD9)</f>
        <v>3</v>
      </c>
      <c r="AF9" s="9">
        <v>0</v>
      </c>
      <c r="AG9" s="9"/>
      <c r="AH9" s="14"/>
      <c r="AI9" s="15">
        <f t="shared" ref="AI9:AI13" si="5">SUM(AF9:AH9)</f>
        <v>0</v>
      </c>
      <c r="AJ9" s="25">
        <f t="shared" ref="AJ9:AJ13" si="6">SUM(L9,P9,T9,X9,AB9,AF9)</f>
        <v>19</v>
      </c>
      <c r="AK9" s="20">
        <f t="shared" ref="AK9:AK13" si="7">SUM(M9,Q9,U9,Y9,AC9,AG9)</f>
        <v>7</v>
      </c>
      <c r="AL9" s="20">
        <f t="shared" ref="AL9:AL13" si="8">SUM(N9,R9,V9,Z9,AD9,AH9)</f>
        <v>0</v>
      </c>
      <c r="AM9" s="22">
        <f t="shared" ref="AM9:AM13" si="9">SUM(AJ9:AL9)</f>
        <v>26</v>
      </c>
      <c r="AN9" s="17">
        <v>12</v>
      </c>
      <c r="AO9" s="9">
        <v>2</v>
      </c>
      <c r="AP9" s="9"/>
      <c r="AQ9" s="11">
        <f t="shared" ref="AQ9:AQ13" si="10">SUM(AN9:AP9)</f>
        <v>14</v>
      </c>
      <c r="AR9" s="9"/>
      <c r="AS9" s="9"/>
      <c r="AT9" s="9"/>
      <c r="AU9" s="11">
        <f t="shared" ref="AU9:AU13" si="11">SUM(AR9:AT9)</f>
        <v>0</v>
      </c>
      <c r="AV9" s="9"/>
      <c r="AW9" s="9"/>
      <c r="AX9" s="9"/>
      <c r="AY9" s="11">
        <f t="shared" ref="AY9:AY13" si="12">SUM(AV9:AX9)</f>
        <v>0</v>
      </c>
      <c r="AZ9" s="9">
        <f t="shared" ref="AZ9:AZ13" si="13">AJ9-AN9-AR9-AV9-BD9</f>
        <v>7</v>
      </c>
      <c r="BA9" s="9">
        <f t="shared" ref="BA9:BA13" si="14">AK9-AO9-AS9-AW9-BE9</f>
        <v>5</v>
      </c>
      <c r="BB9" s="9">
        <f t="shared" ref="BB9:BB13" si="15">AL9-AP9-AT9-AX9-BF9</f>
        <v>0</v>
      </c>
      <c r="BC9" s="11">
        <f t="shared" ref="BC9:BC13" si="16">SUM(AZ9:BB9)</f>
        <v>12</v>
      </c>
      <c r="BD9" s="9"/>
      <c r="BE9" s="9"/>
      <c r="BF9" s="14"/>
      <c r="BG9" s="33">
        <f t="shared" ref="BG9:BG13" si="17">SUM(BD9:BF9)</f>
        <v>0</v>
      </c>
      <c r="BH9" s="25">
        <f t="shared" ref="BH9:BH13" si="18">SUM(AN9,AR9,AV9,AZ9,BD9)</f>
        <v>19</v>
      </c>
      <c r="BI9" s="20">
        <f t="shared" ref="BI9:BI13" si="19">SUM(AO9,AS9,AW9,BA9,BE9)</f>
        <v>7</v>
      </c>
      <c r="BJ9" s="20">
        <f t="shared" ref="BJ9:BJ13" si="20">SUM(AP9,AT9,AX9,BB9,BF9)</f>
        <v>0</v>
      </c>
      <c r="BK9" s="17"/>
      <c r="BL9" s="9"/>
      <c r="BM9" s="9"/>
      <c r="BN9" s="11">
        <f t="shared" ref="BN9:BN13" si="21">SUM(BK9:BM9)</f>
        <v>0</v>
      </c>
      <c r="BO9" s="9"/>
      <c r="BP9" s="9"/>
      <c r="BQ9" s="9"/>
      <c r="BR9" s="11">
        <f t="shared" ref="BR9:BR13" si="22">SUM(BO9:BQ9)</f>
        <v>0</v>
      </c>
      <c r="BS9" s="9"/>
      <c r="BT9" s="9"/>
      <c r="BU9" s="9"/>
      <c r="BV9" s="11">
        <f t="shared" ref="BV9:BV13" si="23">SUM(BS9:BU9)</f>
        <v>0</v>
      </c>
      <c r="BW9" s="9"/>
      <c r="BX9" s="9"/>
      <c r="BY9" s="9"/>
      <c r="BZ9" s="11">
        <f t="shared" ref="BZ9:BZ13" si="24">SUM(BW9:BY9)</f>
        <v>0</v>
      </c>
      <c r="CA9" s="9"/>
      <c r="CB9" s="9"/>
      <c r="CC9" s="9"/>
      <c r="CD9" s="11">
        <f t="shared" ref="CD9:CD13" si="25">SUM(CA9:CC9)</f>
        <v>0</v>
      </c>
      <c r="CE9" s="9"/>
      <c r="CF9" s="9"/>
      <c r="CG9" s="9"/>
      <c r="CH9" s="11">
        <f t="shared" ref="CH9:CH13" si="26">SUM(CE9:CG9)</f>
        <v>0</v>
      </c>
      <c r="CI9" s="9"/>
      <c r="CJ9" s="9"/>
      <c r="CK9" s="9"/>
      <c r="CL9" s="11">
        <f t="shared" ref="CL9:CL13" si="27">SUM(CI9:CK9)</f>
        <v>0</v>
      </c>
      <c r="CM9" s="9"/>
      <c r="CN9" s="9"/>
      <c r="CO9" s="9"/>
      <c r="CP9" s="11">
        <f t="shared" ref="CP9:CP13" si="28">SUM(CM9:CO9)</f>
        <v>0</v>
      </c>
      <c r="CQ9" s="9">
        <f t="shared" ref="CQ9:CQ13" si="29">AJ9-BK9-BO9-BS9-BW9-CA9-CE9-CI9-CM9</f>
        <v>19</v>
      </c>
      <c r="CR9" s="9">
        <f t="shared" ref="CR9:CR13" si="30">AK9-BL9-BP9-BT9-BX9-CB9-CF9-CJ9-CN9</f>
        <v>7</v>
      </c>
      <c r="CS9" s="14">
        <f t="shared" ref="CS9:CS13" si="31">AL9-BM9-BQ9-BU9-BY9-CC9-CG9-CK9-CO9</f>
        <v>0</v>
      </c>
      <c r="CT9" s="40">
        <f t="shared" ref="CT9:CT13" si="32">SUM(CQ9:CS9)</f>
        <v>26</v>
      </c>
      <c r="CU9" s="25">
        <f t="shared" ref="CU9:CU13" si="33">SUM(BK9,BO9,BS9,BW9,CA9,CE9,CI9,CM9,CQ9)</f>
        <v>19</v>
      </c>
      <c r="CV9" s="20">
        <f t="shared" ref="CV9:CV13" si="34">SUM(BL9,BP9,BT9,BX9,CB9,CF9,CJ9,CN9,CR9)</f>
        <v>7</v>
      </c>
      <c r="CW9" s="38">
        <f t="shared" ref="CW9:CW13" si="35">SUM(BM9,BQ9,BU9,BY9,CC9,CG9,CK9,CO9,CS9)</f>
        <v>0</v>
      </c>
      <c r="CX9" s="22">
        <f t="shared" ref="CX9:CX13" si="36">SUM(CU9:CW9)</f>
        <v>26</v>
      </c>
    </row>
    <row r="10" spans="2:102" ht="127.5">
      <c r="B10" s="8">
        <v>2</v>
      </c>
      <c r="C10" s="8" t="s">
        <v>83</v>
      </c>
      <c r="D10" s="8" t="s">
        <v>84</v>
      </c>
      <c r="E10" s="46">
        <v>45716</v>
      </c>
      <c r="F10" s="7" t="s">
        <v>65</v>
      </c>
      <c r="G10" s="8" t="s">
        <v>85</v>
      </c>
      <c r="H10" s="8" t="s">
        <v>86</v>
      </c>
      <c r="I10" s="8" t="s">
        <v>87</v>
      </c>
      <c r="J10" s="41" t="s">
        <v>82</v>
      </c>
      <c r="K10" s="45">
        <f>AM10</f>
        <v>37</v>
      </c>
      <c r="L10" s="9">
        <v>7</v>
      </c>
      <c r="M10" s="9">
        <v>3</v>
      </c>
      <c r="N10" s="9"/>
      <c r="O10" s="11">
        <f t="shared" si="0"/>
        <v>10</v>
      </c>
      <c r="P10" s="9">
        <v>8</v>
      </c>
      <c r="Q10" s="9">
        <v>7</v>
      </c>
      <c r="R10" s="9"/>
      <c r="S10" s="11">
        <f t="shared" si="1"/>
        <v>15</v>
      </c>
      <c r="T10" s="9">
        <v>2</v>
      </c>
      <c r="U10" s="9">
        <v>1</v>
      </c>
      <c r="V10" s="9"/>
      <c r="W10" s="11">
        <f t="shared" si="2"/>
        <v>3</v>
      </c>
      <c r="X10" s="9">
        <v>3</v>
      </c>
      <c r="Y10" s="9"/>
      <c r="Z10" s="9"/>
      <c r="AA10" s="11">
        <f t="shared" si="3"/>
        <v>3</v>
      </c>
      <c r="AB10" s="9">
        <v>6</v>
      </c>
      <c r="AC10" s="9"/>
      <c r="AD10" s="9"/>
      <c r="AE10" s="11">
        <f t="shared" si="4"/>
        <v>6</v>
      </c>
      <c r="AF10" s="9"/>
      <c r="AG10" s="9"/>
      <c r="AH10" s="14"/>
      <c r="AI10" s="15">
        <f t="shared" si="5"/>
        <v>0</v>
      </c>
      <c r="AJ10" s="25">
        <f t="shared" si="6"/>
        <v>26</v>
      </c>
      <c r="AK10" s="20">
        <f t="shared" si="7"/>
        <v>11</v>
      </c>
      <c r="AL10" s="20">
        <f t="shared" si="8"/>
        <v>0</v>
      </c>
      <c r="AM10" s="22">
        <f t="shared" si="9"/>
        <v>37</v>
      </c>
      <c r="AN10" s="17">
        <v>19</v>
      </c>
      <c r="AO10" s="9">
        <v>6</v>
      </c>
      <c r="AP10" s="9"/>
      <c r="AQ10" s="11">
        <f t="shared" si="10"/>
        <v>25</v>
      </c>
      <c r="AR10" s="9"/>
      <c r="AS10" s="9"/>
      <c r="AT10" s="9"/>
      <c r="AU10" s="11">
        <f t="shared" si="11"/>
        <v>0</v>
      </c>
      <c r="AV10" s="9"/>
      <c r="AW10" s="9"/>
      <c r="AX10" s="9"/>
      <c r="AY10" s="11">
        <f t="shared" si="12"/>
        <v>0</v>
      </c>
      <c r="AZ10" s="9">
        <f t="shared" si="13"/>
        <v>7</v>
      </c>
      <c r="BA10" s="9">
        <f t="shared" si="14"/>
        <v>5</v>
      </c>
      <c r="BB10" s="9">
        <f t="shared" si="15"/>
        <v>0</v>
      </c>
      <c r="BC10" s="11">
        <f t="shared" si="16"/>
        <v>12</v>
      </c>
      <c r="BD10" s="9"/>
      <c r="BE10" s="9"/>
      <c r="BF10" s="14"/>
      <c r="BG10" s="33">
        <f t="shared" si="17"/>
        <v>0</v>
      </c>
      <c r="BH10" s="25">
        <f t="shared" si="18"/>
        <v>26</v>
      </c>
      <c r="BI10" s="20">
        <f t="shared" si="19"/>
        <v>11</v>
      </c>
      <c r="BJ10" s="20">
        <f t="shared" si="20"/>
        <v>0</v>
      </c>
      <c r="BK10" s="17"/>
      <c r="BL10" s="9"/>
      <c r="BM10" s="9"/>
      <c r="BN10" s="11">
        <f t="shared" si="21"/>
        <v>0</v>
      </c>
      <c r="BO10" s="9"/>
      <c r="BP10" s="9"/>
      <c r="BQ10" s="9"/>
      <c r="BR10" s="11">
        <f t="shared" si="22"/>
        <v>0</v>
      </c>
      <c r="BS10" s="9">
        <v>1</v>
      </c>
      <c r="BT10" s="9">
        <v>0</v>
      </c>
      <c r="BU10" s="9"/>
      <c r="BV10" s="11">
        <f t="shared" si="23"/>
        <v>1</v>
      </c>
      <c r="BW10" s="9"/>
      <c r="BX10" s="9"/>
      <c r="BY10" s="9"/>
      <c r="BZ10" s="11">
        <f t="shared" si="24"/>
        <v>0</v>
      </c>
      <c r="CA10" s="9"/>
      <c r="CB10" s="9"/>
      <c r="CC10" s="9"/>
      <c r="CD10" s="11">
        <f t="shared" si="25"/>
        <v>0</v>
      </c>
      <c r="CE10" s="9"/>
      <c r="CF10" s="9"/>
      <c r="CG10" s="9"/>
      <c r="CH10" s="11">
        <f t="shared" si="26"/>
        <v>0</v>
      </c>
      <c r="CI10" s="9"/>
      <c r="CJ10" s="9"/>
      <c r="CK10" s="9"/>
      <c r="CL10" s="11">
        <f t="shared" si="27"/>
        <v>0</v>
      </c>
      <c r="CM10" s="9"/>
      <c r="CN10" s="9"/>
      <c r="CO10" s="9"/>
      <c r="CP10" s="11">
        <f t="shared" si="28"/>
        <v>0</v>
      </c>
      <c r="CQ10" s="9">
        <f t="shared" si="29"/>
        <v>25</v>
      </c>
      <c r="CR10" s="9">
        <f t="shared" si="30"/>
        <v>11</v>
      </c>
      <c r="CS10" s="14">
        <f t="shared" si="31"/>
        <v>0</v>
      </c>
      <c r="CT10" s="40">
        <f t="shared" si="32"/>
        <v>36</v>
      </c>
      <c r="CU10" s="25">
        <f t="shared" si="33"/>
        <v>26</v>
      </c>
      <c r="CV10" s="20">
        <f t="shared" si="34"/>
        <v>11</v>
      </c>
      <c r="CW10" s="38">
        <f t="shared" si="35"/>
        <v>0</v>
      </c>
      <c r="CX10" s="22">
        <f t="shared" si="36"/>
        <v>37</v>
      </c>
    </row>
    <row r="11" spans="2:102" ht="127.5">
      <c r="B11" s="8">
        <v>3</v>
      </c>
      <c r="C11" s="8" t="s">
        <v>83</v>
      </c>
      <c r="D11" s="8" t="s">
        <v>84</v>
      </c>
      <c r="E11" s="46">
        <v>45747</v>
      </c>
      <c r="F11" s="7" t="s">
        <v>66</v>
      </c>
      <c r="G11" s="8" t="s">
        <v>85</v>
      </c>
      <c r="H11" s="8" t="s">
        <v>86</v>
      </c>
      <c r="I11" s="8" t="s">
        <v>87</v>
      </c>
      <c r="J11" s="41" t="s">
        <v>82</v>
      </c>
      <c r="K11" s="45">
        <f>AM11</f>
        <v>40</v>
      </c>
      <c r="L11" s="9">
        <v>6</v>
      </c>
      <c r="M11" s="9">
        <v>3</v>
      </c>
      <c r="N11" s="9"/>
      <c r="O11" s="11">
        <f t="shared" si="0"/>
        <v>9</v>
      </c>
      <c r="P11" s="9">
        <v>7</v>
      </c>
      <c r="Q11" s="9">
        <v>9</v>
      </c>
      <c r="R11" s="9"/>
      <c r="S11" s="11">
        <f t="shared" si="1"/>
        <v>16</v>
      </c>
      <c r="T11" s="9">
        <v>2</v>
      </c>
      <c r="U11" s="9">
        <v>0</v>
      </c>
      <c r="V11" s="9"/>
      <c r="W11" s="11">
        <f t="shared" si="2"/>
        <v>2</v>
      </c>
      <c r="X11" s="9">
        <v>6</v>
      </c>
      <c r="Y11" s="9"/>
      <c r="Z11" s="9"/>
      <c r="AA11" s="11">
        <f t="shared" si="3"/>
        <v>6</v>
      </c>
      <c r="AB11" s="9">
        <v>7</v>
      </c>
      <c r="AC11" s="9"/>
      <c r="AD11" s="9"/>
      <c r="AE11" s="11">
        <f t="shared" si="4"/>
        <v>7</v>
      </c>
      <c r="AF11" s="9"/>
      <c r="AG11" s="9"/>
      <c r="AH11" s="14"/>
      <c r="AI11" s="15">
        <f t="shared" si="5"/>
        <v>0</v>
      </c>
      <c r="AJ11" s="25">
        <f t="shared" si="6"/>
        <v>28</v>
      </c>
      <c r="AK11" s="20">
        <f t="shared" si="7"/>
        <v>12</v>
      </c>
      <c r="AL11" s="20">
        <f t="shared" si="8"/>
        <v>0</v>
      </c>
      <c r="AM11" s="22">
        <f t="shared" si="9"/>
        <v>40</v>
      </c>
      <c r="AN11" s="17">
        <v>15</v>
      </c>
      <c r="AO11" s="9">
        <v>6</v>
      </c>
      <c r="AP11" s="9"/>
      <c r="AQ11" s="11">
        <f t="shared" si="10"/>
        <v>21</v>
      </c>
      <c r="AR11" s="9"/>
      <c r="AS11" s="9"/>
      <c r="AT11" s="9"/>
      <c r="AU11" s="11">
        <f t="shared" si="11"/>
        <v>0</v>
      </c>
      <c r="AV11" s="9"/>
      <c r="AW11" s="9"/>
      <c r="AX11" s="9"/>
      <c r="AY11" s="11">
        <f t="shared" si="12"/>
        <v>0</v>
      </c>
      <c r="AZ11" s="9">
        <f t="shared" si="13"/>
        <v>13</v>
      </c>
      <c r="BA11" s="9">
        <f t="shared" si="14"/>
        <v>6</v>
      </c>
      <c r="BB11" s="9">
        <f t="shared" si="15"/>
        <v>0</v>
      </c>
      <c r="BC11" s="11">
        <f t="shared" si="16"/>
        <v>19</v>
      </c>
      <c r="BD11" s="9"/>
      <c r="BE11" s="9"/>
      <c r="BF11" s="14"/>
      <c r="BG11" s="33">
        <f t="shared" si="17"/>
        <v>0</v>
      </c>
      <c r="BH11" s="25">
        <f t="shared" si="18"/>
        <v>28</v>
      </c>
      <c r="BI11" s="20">
        <f t="shared" si="19"/>
        <v>12</v>
      </c>
      <c r="BJ11" s="20">
        <f t="shared" si="20"/>
        <v>0</v>
      </c>
      <c r="BK11" s="17"/>
      <c r="BL11" s="9"/>
      <c r="BM11" s="9"/>
      <c r="BN11" s="11">
        <f t="shared" si="21"/>
        <v>0</v>
      </c>
      <c r="BO11" s="9"/>
      <c r="BP11" s="9"/>
      <c r="BQ11" s="9"/>
      <c r="BR11" s="11">
        <f t="shared" si="22"/>
        <v>0</v>
      </c>
      <c r="BS11" s="9">
        <v>2</v>
      </c>
      <c r="BT11" s="9"/>
      <c r="BU11" s="9"/>
      <c r="BV11" s="11">
        <f t="shared" si="23"/>
        <v>2</v>
      </c>
      <c r="BW11" s="9"/>
      <c r="BX11" s="9"/>
      <c r="BY11" s="9"/>
      <c r="BZ11" s="11">
        <f t="shared" si="24"/>
        <v>0</v>
      </c>
      <c r="CA11" s="9"/>
      <c r="CB11" s="9"/>
      <c r="CC11" s="9"/>
      <c r="CD11" s="11">
        <f t="shared" si="25"/>
        <v>0</v>
      </c>
      <c r="CE11" s="9"/>
      <c r="CF11" s="9"/>
      <c r="CG11" s="9"/>
      <c r="CH11" s="11">
        <f t="shared" si="26"/>
        <v>0</v>
      </c>
      <c r="CI11" s="9"/>
      <c r="CJ11" s="9"/>
      <c r="CK11" s="9"/>
      <c r="CL11" s="11">
        <f t="shared" si="27"/>
        <v>0</v>
      </c>
      <c r="CM11" s="9"/>
      <c r="CN11" s="9"/>
      <c r="CO11" s="9"/>
      <c r="CP11" s="11">
        <f t="shared" si="28"/>
        <v>0</v>
      </c>
      <c r="CQ11" s="9">
        <f t="shared" si="29"/>
        <v>26</v>
      </c>
      <c r="CR11" s="9">
        <f t="shared" si="30"/>
        <v>12</v>
      </c>
      <c r="CS11" s="14">
        <f t="shared" si="31"/>
        <v>0</v>
      </c>
      <c r="CT11" s="40">
        <f t="shared" si="32"/>
        <v>38</v>
      </c>
      <c r="CU11" s="25">
        <f t="shared" si="33"/>
        <v>28</v>
      </c>
      <c r="CV11" s="20">
        <f t="shared" si="34"/>
        <v>12</v>
      </c>
      <c r="CW11" s="38">
        <f t="shared" si="35"/>
        <v>0</v>
      </c>
      <c r="CX11" s="22">
        <f t="shared" si="36"/>
        <v>40</v>
      </c>
    </row>
    <row r="12" spans="2:102" ht="127.5">
      <c r="B12" s="8">
        <v>4</v>
      </c>
      <c r="C12" s="8" t="s">
        <v>83</v>
      </c>
      <c r="D12" s="8" t="s">
        <v>84</v>
      </c>
      <c r="E12" s="46">
        <v>45777</v>
      </c>
      <c r="F12" s="7" t="s">
        <v>67</v>
      </c>
      <c r="G12" s="8" t="s">
        <v>85</v>
      </c>
      <c r="H12" s="8" t="s">
        <v>86</v>
      </c>
      <c r="I12" s="8" t="s">
        <v>87</v>
      </c>
      <c r="J12" s="41" t="s">
        <v>82</v>
      </c>
      <c r="K12" s="45">
        <f>AM12</f>
        <v>28</v>
      </c>
      <c r="L12" s="9">
        <v>5</v>
      </c>
      <c r="M12" s="9">
        <v>3</v>
      </c>
      <c r="N12" s="9" t="s">
        <v>88</v>
      </c>
      <c r="O12" s="11">
        <f>SUM(L12:N12)</f>
        <v>8</v>
      </c>
      <c r="P12" s="9">
        <v>3</v>
      </c>
      <c r="Q12" s="9">
        <v>5</v>
      </c>
      <c r="R12" s="9"/>
      <c r="S12" s="11">
        <f t="shared" si="1"/>
        <v>8</v>
      </c>
      <c r="T12" s="9">
        <v>1</v>
      </c>
      <c r="U12" s="9">
        <v>0</v>
      </c>
      <c r="V12" s="9"/>
      <c r="W12" s="11">
        <f t="shared" si="2"/>
        <v>1</v>
      </c>
      <c r="X12" s="9">
        <v>8</v>
      </c>
      <c r="Y12" s="9"/>
      <c r="Z12" s="9"/>
      <c r="AA12" s="11">
        <f t="shared" si="3"/>
        <v>8</v>
      </c>
      <c r="AB12" s="9">
        <v>3</v>
      </c>
      <c r="AC12" s="9"/>
      <c r="AD12" s="9"/>
      <c r="AE12" s="11">
        <f t="shared" si="4"/>
        <v>3</v>
      </c>
      <c r="AF12" s="9"/>
      <c r="AG12" s="9"/>
      <c r="AH12" s="14"/>
      <c r="AI12" s="15">
        <f t="shared" si="5"/>
        <v>0</v>
      </c>
      <c r="AJ12" s="25">
        <f t="shared" si="6"/>
        <v>20</v>
      </c>
      <c r="AK12" s="20">
        <f t="shared" si="7"/>
        <v>8</v>
      </c>
      <c r="AL12" s="20">
        <f t="shared" si="8"/>
        <v>0</v>
      </c>
      <c r="AM12" s="22">
        <f t="shared" si="9"/>
        <v>28</v>
      </c>
      <c r="AN12" s="17">
        <v>12</v>
      </c>
      <c r="AO12" s="9">
        <v>5</v>
      </c>
      <c r="AP12" s="9"/>
      <c r="AQ12" s="11">
        <f t="shared" si="10"/>
        <v>17</v>
      </c>
      <c r="AR12" s="9"/>
      <c r="AS12" s="9"/>
      <c r="AT12" s="9"/>
      <c r="AU12" s="11">
        <f t="shared" si="11"/>
        <v>0</v>
      </c>
      <c r="AV12" s="9"/>
      <c r="AW12" s="9"/>
      <c r="AX12" s="9"/>
      <c r="AY12" s="11">
        <f t="shared" si="12"/>
        <v>0</v>
      </c>
      <c r="AZ12" s="9">
        <f t="shared" si="13"/>
        <v>8</v>
      </c>
      <c r="BA12" s="9">
        <f t="shared" si="14"/>
        <v>3</v>
      </c>
      <c r="BB12" s="9">
        <f t="shared" si="15"/>
        <v>0</v>
      </c>
      <c r="BC12" s="11">
        <f t="shared" si="16"/>
        <v>11</v>
      </c>
      <c r="BD12" s="9"/>
      <c r="BE12" s="9"/>
      <c r="BF12" s="14"/>
      <c r="BG12" s="33">
        <f t="shared" si="17"/>
        <v>0</v>
      </c>
      <c r="BH12" s="25">
        <f t="shared" si="18"/>
        <v>20</v>
      </c>
      <c r="BI12" s="20">
        <f t="shared" si="19"/>
        <v>8</v>
      </c>
      <c r="BJ12" s="20">
        <f t="shared" si="20"/>
        <v>0</v>
      </c>
      <c r="BK12" s="17"/>
      <c r="BL12" s="9"/>
      <c r="BM12" s="9"/>
      <c r="BN12" s="11">
        <f t="shared" si="21"/>
        <v>0</v>
      </c>
      <c r="BO12" s="9"/>
      <c r="BP12" s="9"/>
      <c r="BQ12" s="9"/>
      <c r="BR12" s="11">
        <f t="shared" si="22"/>
        <v>0</v>
      </c>
      <c r="BS12" s="9">
        <v>1</v>
      </c>
      <c r="BT12" s="9"/>
      <c r="BU12" s="9"/>
      <c r="BV12" s="11">
        <f t="shared" si="23"/>
        <v>1</v>
      </c>
      <c r="BW12" s="9"/>
      <c r="BX12" s="9"/>
      <c r="BY12" s="9"/>
      <c r="BZ12" s="11">
        <f t="shared" si="24"/>
        <v>0</v>
      </c>
      <c r="CA12" s="9"/>
      <c r="CB12" s="9"/>
      <c r="CC12" s="9"/>
      <c r="CD12" s="11">
        <f t="shared" si="25"/>
        <v>0</v>
      </c>
      <c r="CE12" s="9"/>
      <c r="CF12" s="9"/>
      <c r="CG12" s="9"/>
      <c r="CH12" s="11">
        <f t="shared" si="26"/>
        <v>0</v>
      </c>
      <c r="CI12" s="9"/>
      <c r="CJ12" s="9"/>
      <c r="CK12" s="9"/>
      <c r="CL12" s="11">
        <f t="shared" si="27"/>
        <v>0</v>
      </c>
      <c r="CM12" s="9"/>
      <c r="CN12" s="9"/>
      <c r="CO12" s="9"/>
      <c r="CP12" s="11">
        <f t="shared" si="28"/>
        <v>0</v>
      </c>
      <c r="CQ12" s="9">
        <f t="shared" si="29"/>
        <v>19</v>
      </c>
      <c r="CR12" s="9">
        <f t="shared" si="30"/>
        <v>8</v>
      </c>
      <c r="CS12" s="14">
        <f t="shared" si="31"/>
        <v>0</v>
      </c>
      <c r="CT12" s="40">
        <f t="shared" si="32"/>
        <v>27</v>
      </c>
      <c r="CU12" s="25">
        <f t="shared" si="33"/>
        <v>20</v>
      </c>
      <c r="CV12" s="20">
        <f t="shared" si="34"/>
        <v>8</v>
      </c>
      <c r="CW12" s="38">
        <f t="shared" si="35"/>
        <v>0</v>
      </c>
      <c r="CX12" s="22">
        <f t="shared" si="36"/>
        <v>28</v>
      </c>
    </row>
    <row r="13" spans="2:102" ht="15.75">
      <c r="B13" s="8"/>
      <c r="C13" s="8"/>
      <c r="D13" s="8"/>
      <c r="E13" s="8"/>
      <c r="F13" s="7"/>
      <c r="G13" s="8"/>
      <c r="H13" s="8"/>
      <c r="I13" s="8"/>
      <c r="J13" s="41"/>
      <c r="K13" s="45">
        <v>0</v>
      </c>
      <c r="L13" s="9"/>
      <c r="M13" s="9"/>
      <c r="N13" s="9"/>
      <c r="O13" s="11">
        <f t="shared" si="0"/>
        <v>0</v>
      </c>
      <c r="P13" s="9"/>
      <c r="Q13" s="9"/>
      <c r="R13" s="9"/>
      <c r="S13" s="11">
        <f t="shared" si="1"/>
        <v>0</v>
      </c>
      <c r="T13" s="9"/>
      <c r="U13" s="9"/>
      <c r="V13" s="9"/>
      <c r="W13" s="11">
        <f t="shared" si="2"/>
        <v>0</v>
      </c>
      <c r="X13" s="9"/>
      <c r="Y13" s="9"/>
      <c r="Z13" s="9"/>
      <c r="AA13" s="11">
        <f t="shared" si="3"/>
        <v>0</v>
      </c>
      <c r="AB13" s="9"/>
      <c r="AC13" s="9"/>
      <c r="AD13" s="9"/>
      <c r="AE13" s="11">
        <f t="shared" si="4"/>
        <v>0</v>
      </c>
      <c r="AF13" s="9"/>
      <c r="AG13" s="9"/>
      <c r="AH13" s="14"/>
      <c r="AI13" s="15">
        <f t="shared" si="5"/>
        <v>0</v>
      </c>
      <c r="AJ13" s="25">
        <f t="shared" si="6"/>
        <v>0</v>
      </c>
      <c r="AK13" s="20">
        <f t="shared" si="7"/>
        <v>0</v>
      </c>
      <c r="AL13" s="20">
        <f t="shared" si="8"/>
        <v>0</v>
      </c>
      <c r="AM13" s="22">
        <f t="shared" si="9"/>
        <v>0</v>
      </c>
      <c r="AN13" s="17"/>
      <c r="AO13" s="9"/>
      <c r="AP13" s="9"/>
      <c r="AQ13" s="11">
        <f t="shared" si="10"/>
        <v>0</v>
      </c>
      <c r="AR13" s="9"/>
      <c r="AS13" s="9"/>
      <c r="AT13" s="9"/>
      <c r="AU13" s="11">
        <f t="shared" si="11"/>
        <v>0</v>
      </c>
      <c r="AV13" s="9"/>
      <c r="AW13" s="9"/>
      <c r="AX13" s="9"/>
      <c r="AY13" s="11">
        <f t="shared" si="12"/>
        <v>0</v>
      </c>
      <c r="AZ13" s="9">
        <f t="shared" si="13"/>
        <v>0</v>
      </c>
      <c r="BA13" s="9">
        <f t="shared" si="14"/>
        <v>0</v>
      </c>
      <c r="BB13" s="9">
        <f t="shared" si="15"/>
        <v>0</v>
      </c>
      <c r="BC13" s="11">
        <f t="shared" si="16"/>
        <v>0</v>
      </c>
      <c r="BD13" s="9"/>
      <c r="BE13" s="9"/>
      <c r="BF13" s="14"/>
      <c r="BG13" s="33">
        <f t="shared" si="17"/>
        <v>0</v>
      </c>
      <c r="BH13" s="25">
        <f t="shared" si="18"/>
        <v>0</v>
      </c>
      <c r="BI13" s="20">
        <f t="shared" si="19"/>
        <v>0</v>
      </c>
      <c r="BJ13" s="20">
        <f t="shared" si="20"/>
        <v>0</v>
      </c>
      <c r="BK13" s="17"/>
      <c r="BL13" s="9"/>
      <c r="BM13" s="9"/>
      <c r="BN13" s="11">
        <f t="shared" si="21"/>
        <v>0</v>
      </c>
      <c r="BO13" s="9"/>
      <c r="BP13" s="9"/>
      <c r="BQ13" s="9"/>
      <c r="BR13" s="11">
        <f t="shared" si="22"/>
        <v>0</v>
      </c>
      <c r="BS13" s="9"/>
      <c r="BT13" s="9"/>
      <c r="BU13" s="9"/>
      <c r="BV13" s="11">
        <f t="shared" si="23"/>
        <v>0</v>
      </c>
      <c r="BW13" s="9"/>
      <c r="BX13" s="9"/>
      <c r="BY13" s="9"/>
      <c r="BZ13" s="11">
        <f t="shared" si="24"/>
        <v>0</v>
      </c>
      <c r="CA13" s="9"/>
      <c r="CB13" s="9"/>
      <c r="CC13" s="9"/>
      <c r="CD13" s="11">
        <f t="shared" si="25"/>
        <v>0</v>
      </c>
      <c r="CE13" s="9"/>
      <c r="CF13" s="9"/>
      <c r="CG13" s="9"/>
      <c r="CH13" s="11">
        <f t="shared" si="26"/>
        <v>0</v>
      </c>
      <c r="CI13" s="9"/>
      <c r="CJ13" s="9"/>
      <c r="CK13" s="9"/>
      <c r="CL13" s="11">
        <f t="shared" si="27"/>
        <v>0</v>
      </c>
      <c r="CM13" s="9"/>
      <c r="CN13" s="9"/>
      <c r="CO13" s="9"/>
      <c r="CP13" s="11">
        <f t="shared" si="28"/>
        <v>0</v>
      </c>
      <c r="CQ13" s="9">
        <f t="shared" si="29"/>
        <v>0</v>
      </c>
      <c r="CR13" s="9">
        <f t="shared" si="30"/>
        <v>0</v>
      </c>
      <c r="CS13" s="14">
        <f t="shared" si="31"/>
        <v>0</v>
      </c>
      <c r="CT13" s="40">
        <f t="shared" si="32"/>
        <v>0</v>
      </c>
      <c r="CU13" s="25">
        <f t="shared" si="33"/>
        <v>0</v>
      </c>
      <c r="CV13" s="20">
        <f t="shared" si="34"/>
        <v>0</v>
      </c>
      <c r="CW13" s="38">
        <f t="shared" si="35"/>
        <v>0</v>
      </c>
      <c r="CX13" s="22">
        <f t="shared" si="36"/>
        <v>0</v>
      </c>
    </row>
    <row r="14" spans="2:102" ht="15.75">
      <c r="B14" s="8"/>
      <c r="C14" s="8"/>
      <c r="D14" s="8"/>
      <c r="E14" s="8"/>
      <c r="F14" s="7"/>
      <c r="G14" s="8"/>
      <c r="H14" s="8"/>
      <c r="I14" s="8"/>
      <c r="J14" s="41"/>
      <c r="K14" s="45">
        <v>0</v>
      </c>
      <c r="L14" s="9"/>
      <c r="M14" s="9"/>
      <c r="N14" s="9"/>
      <c r="O14" s="11">
        <f t="shared" ref="O14" si="37">SUM(L14:N14)</f>
        <v>0</v>
      </c>
      <c r="P14" s="9"/>
      <c r="Q14" s="9"/>
      <c r="R14" s="9"/>
      <c r="S14" s="11">
        <f t="shared" ref="S14:S15" si="38">SUM(P14:R14)</f>
        <v>0</v>
      </c>
      <c r="T14" s="9"/>
      <c r="U14" s="9"/>
      <c r="V14" s="9"/>
      <c r="W14" s="11">
        <f t="shared" ref="W14:W15" si="39">SUM(T14:V14)</f>
        <v>0</v>
      </c>
      <c r="X14" s="9"/>
      <c r="Y14" s="9"/>
      <c r="Z14" s="9"/>
      <c r="AA14" s="11">
        <f t="shared" ref="AA14:AA15" si="40">SUM(X14:Z14)</f>
        <v>0</v>
      </c>
      <c r="AB14" s="9"/>
      <c r="AC14" s="9"/>
      <c r="AD14" s="9"/>
      <c r="AE14" s="11">
        <f t="shared" ref="AE14:AE15" si="41">SUM(AB14:AD14)</f>
        <v>0</v>
      </c>
      <c r="AF14" s="9"/>
      <c r="AG14" s="9"/>
      <c r="AH14" s="14"/>
      <c r="AI14" s="15">
        <f t="shared" ref="AI14:AI15" si="42">SUM(AF14:AH14)</f>
        <v>0</v>
      </c>
      <c r="AJ14" s="25">
        <f t="shared" ref="AJ14" si="43">SUM(L14,P14,T14,X14,AB14,AF14)</f>
        <v>0</v>
      </c>
      <c r="AK14" s="20">
        <f t="shared" ref="AK14" si="44">SUM(M14,Q14,U14,Y14,AC14,AG14)</f>
        <v>0</v>
      </c>
      <c r="AL14" s="20">
        <f t="shared" ref="AL14" si="45">SUM(N14,R14,V14,Z14,AD14,AH14)</f>
        <v>0</v>
      </c>
      <c r="AM14" s="22">
        <f t="shared" ref="AM14:AM15" si="46">SUM(AJ14:AL14)</f>
        <v>0</v>
      </c>
      <c r="AN14" s="17"/>
      <c r="AO14" s="9"/>
      <c r="AP14" s="9"/>
      <c r="AQ14" s="11">
        <f t="shared" ref="AQ14" si="47">SUM(AN14:AP14)</f>
        <v>0</v>
      </c>
      <c r="AR14" s="9"/>
      <c r="AS14" s="9"/>
      <c r="AT14" s="9"/>
      <c r="AU14" s="11">
        <f t="shared" ref="AU14:AU15" si="48">SUM(AR14:AT14)</f>
        <v>0</v>
      </c>
      <c r="AV14" s="9"/>
      <c r="AW14" s="9"/>
      <c r="AX14" s="9"/>
      <c r="AY14" s="11">
        <f t="shared" ref="AY14:AY15" si="49">SUM(AV14:AX14)</f>
        <v>0</v>
      </c>
      <c r="AZ14" s="9">
        <f t="shared" ref="AZ14" si="50">AJ14-AN14-AR14-AV14-BD14</f>
        <v>0</v>
      </c>
      <c r="BA14" s="9">
        <f t="shared" ref="BA14" si="51">AK14-AO14-AS14-AW14-BE14</f>
        <v>0</v>
      </c>
      <c r="BB14" s="9">
        <f t="shared" ref="BB14" si="52">AL14-AP14-AT14-AX14-BF14</f>
        <v>0</v>
      </c>
      <c r="BC14" s="11">
        <f t="shared" ref="BC14:BC15" si="53">SUM(AZ14:BB14)</f>
        <v>0</v>
      </c>
      <c r="BD14" s="9"/>
      <c r="BE14" s="9"/>
      <c r="BF14" s="14"/>
      <c r="BG14" s="33">
        <f t="shared" ref="BG14:BG15" si="54">SUM(BD14:BF14)</f>
        <v>0</v>
      </c>
      <c r="BH14" s="25">
        <f t="shared" ref="BH14" si="55">SUM(AN14,AR14,AV14,AZ14,BD14)</f>
        <v>0</v>
      </c>
      <c r="BI14" s="20">
        <f t="shared" ref="BI14" si="56">SUM(AO14,AS14,AW14,BA14,BE14)</f>
        <v>0</v>
      </c>
      <c r="BJ14" s="20">
        <f t="shared" ref="BJ14" si="57">SUM(AP14,AT14,AX14,BB14,BF14)</f>
        <v>0</v>
      </c>
      <c r="BK14" s="17"/>
      <c r="BL14" s="9"/>
      <c r="BM14" s="9"/>
      <c r="BN14" s="11">
        <f t="shared" ref="BN14:BN15" si="58">SUM(BK14:BM14)</f>
        <v>0</v>
      </c>
      <c r="BO14" s="9"/>
      <c r="BP14" s="9"/>
      <c r="BQ14" s="9"/>
      <c r="BR14" s="11">
        <f t="shared" ref="BR14:BR15" si="59">SUM(BO14:BQ14)</f>
        <v>0</v>
      </c>
      <c r="BS14" s="9"/>
      <c r="BT14" s="9"/>
      <c r="BU14" s="9"/>
      <c r="BV14" s="11">
        <f t="shared" ref="BV14:BV15" si="60">SUM(BS14:BU14)</f>
        <v>0</v>
      </c>
      <c r="BW14" s="9"/>
      <c r="BX14" s="9"/>
      <c r="BY14" s="9"/>
      <c r="BZ14" s="11">
        <f t="shared" ref="BZ14:BZ15" si="61">SUM(BW14:BY14)</f>
        <v>0</v>
      </c>
      <c r="CA14" s="9"/>
      <c r="CB14" s="9"/>
      <c r="CC14" s="9"/>
      <c r="CD14" s="11">
        <f t="shared" ref="CD14:CD15" si="62">SUM(CA14:CC14)</f>
        <v>0</v>
      </c>
      <c r="CE14" s="9"/>
      <c r="CF14" s="9"/>
      <c r="CG14" s="9"/>
      <c r="CH14" s="11">
        <f t="shared" ref="CH14:CH15" si="63">SUM(CE14:CG14)</f>
        <v>0</v>
      </c>
      <c r="CI14" s="9"/>
      <c r="CJ14" s="9"/>
      <c r="CK14" s="9"/>
      <c r="CL14" s="11">
        <f t="shared" ref="CL14:CL15" si="64">SUM(CI14:CK14)</f>
        <v>0</v>
      </c>
      <c r="CM14" s="9"/>
      <c r="CN14" s="9"/>
      <c r="CO14" s="9"/>
      <c r="CP14" s="11">
        <f t="shared" ref="CP14:CP15" si="65">SUM(CM14:CO14)</f>
        <v>0</v>
      </c>
      <c r="CQ14" s="9">
        <f t="shared" ref="CQ14" si="66">AJ14-BK14-BO14-BS14-BW14-CA14-CE14-CI14-CM14</f>
        <v>0</v>
      </c>
      <c r="CR14" s="9">
        <f t="shared" ref="CR14" si="67">AK14-BL14-BP14-BT14-BX14-CB14-CF14-CJ14-CN14</f>
        <v>0</v>
      </c>
      <c r="CS14" s="14">
        <f t="shared" ref="CS14" si="68">AL14-BM14-BQ14-BU14-BY14-CC14-CG14-CK14-CO14</f>
        <v>0</v>
      </c>
      <c r="CT14" s="40">
        <f t="shared" ref="CT14:CT15" si="69">SUM(CQ14:CS14)</f>
        <v>0</v>
      </c>
      <c r="CU14" s="25">
        <f t="shared" ref="CU14" si="70">SUM(BK14,BO14,BS14,BW14,CA14,CE14,CI14,CM14,CQ14)</f>
        <v>0</v>
      </c>
      <c r="CV14" s="20">
        <f t="shared" ref="CV14" si="71">SUM(BL14,BP14,BT14,BX14,CB14,CF14,CJ14,CN14,CR14)</f>
        <v>0</v>
      </c>
      <c r="CW14" s="38">
        <f t="shared" ref="CW14" si="72">SUM(BM14,BQ14,BU14,BY14,CC14,CG14,CK14,CO14,CS14)</f>
        <v>0</v>
      </c>
      <c r="CX14" s="22">
        <f t="shared" ref="CX14:CX15" si="73">SUM(CU14:CW14)</f>
        <v>0</v>
      </c>
    </row>
    <row r="15" spans="2:102" ht="15.75">
      <c r="B15" s="10"/>
      <c r="C15" s="8"/>
      <c r="D15" s="10"/>
      <c r="E15" s="10"/>
      <c r="F15" s="10"/>
      <c r="G15" s="10"/>
      <c r="H15" s="10"/>
      <c r="I15" s="10"/>
      <c r="J15" s="42"/>
      <c r="K15" s="45">
        <v>0</v>
      </c>
      <c r="L15" s="11">
        <f>SUM(L9:L14)</f>
        <v>23</v>
      </c>
      <c r="M15" s="11">
        <f>SUM(M9:M14)</f>
        <v>10</v>
      </c>
      <c r="N15" s="11">
        <f>SUM(N9:N14)</f>
        <v>0</v>
      </c>
      <c r="O15" s="11">
        <f>SUM(L15:N15)</f>
        <v>33</v>
      </c>
      <c r="P15" s="11">
        <f>SUM(P9:P14)</f>
        <v>23</v>
      </c>
      <c r="Q15" s="11">
        <f>SUM(Q9:Q14)</f>
        <v>26</v>
      </c>
      <c r="R15" s="11">
        <f>SUM(R9:R14)</f>
        <v>0</v>
      </c>
      <c r="S15" s="11">
        <f t="shared" si="38"/>
        <v>49</v>
      </c>
      <c r="T15" s="11">
        <f>SUM(T9:T14)</f>
        <v>6</v>
      </c>
      <c r="U15" s="11">
        <f>SUM(U9:U14)</f>
        <v>2</v>
      </c>
      <c r="V15" s="11">
        <f>SUM(V9:V14)</f>
        <v>0</v>
      </c>
      <c r="W15" s="11">
        <f t="shared" si="39"/>
        <v>8</v>
      </c>
      <c r="X15" s="11">
        <f>SUM(X9:X14)</f>
        <v>22</v>
      </c>
      <c r="Y15" s="11">
        <f>SUM(Y9:Y14)</f>
        <v>0</v>
      </c>
      <c r="Z15" s="11">
        <f>SUM(Z9:Z14)</f>
        <v>0</v>
      </c>
      <c r="AA15" s="11">
        <f t="shared" si="40"/>
        <v>22</v>
      </c>
      <c r="AB15" s="11">
        <f>SUM(AB9:AB14)</f>
        <v>19</v>
      </c>
      <c r="AC15" s="11">
        <f>SUM(AC9:AC14)</f>
        <v>0</v>
      </c>
      <c r="AD15" s="11">
        <f>SUM(AD9:AD14)</f>
        <v>0</v>
      </c>
      <c r="AE15" s="11">
        <f t="shared" si="41"/>
        <v>19</v>
      </c>
      <c r="AF15" s="11">
        <f>SUM(AF9:AF14)</f>
        <v>0</v>
      </c>
      <c r="AG15" s="11">
        <f>SUM(AG9:AG14)</f>
        <v>0</v>
      </c>
      <c r="AH15" s="15">
        <f>SUM(AH9:AH14)</f>
        <v>0</v>
      </c>
      <c r="AI15" s="15">
        <f t="shared" si="42"/>
        <v>0</v>
      </c>
      <c r="AJ15" s="26">
        <f>SUM(AJ9:AJ14)</f>
        <v>93</v>
      </c>
      <c r="AK15" s="21">
        <f>SUM(AK9:AK14)</f>
        <v>38</v>
      </c>
      <c r="AL15" s="21">
        <f>SUM(AL9:AL14)</f>
        <v>0</v>
      </c>
      <c r="AM15" s="22">
        <f t="shared" si="46"/>
        <v>131</v>
      </c>
      <c r="AN15" s="18">
        <f>SUM(AN9:AN14)</f>
        <v>58</v>
      </c>
      <c r="AO15" s="11">
        <f>SUM(AO9:AO14)</f>
        <v>19</v>
      </c>
      <c r="AP15" s="11">
        <f>SUM(AP9:AP14)</f>
        <v>0</v>
      </c>
      <c r="AQ15" s="11">
        <f>SUM(AN15:AP15)</f>
        <v>77</v>
      </c>
      <c r="AR15" s="11">
        <f>SUM(AR9:AR14)</f>
        <v>0</v>
      </c>
      <c r="AS15" s="11">
        <f>SUM(AS9:AS14)</f>
        <v>0</v>
      </c>
      <c r="AT15" s="11">
        <f>SUM(AT9:AT14)</f>
        <v>0</v>
      </c>
      <c r="AU15" s="11">
        <f t="shared" si="48"/>
        <v>0</v>
      </c>
      <c r="AV15" s="11">
        <f>SUM(AV9:AV14)</f>
        <v>0</v>
      </c>
      <c r="AW15" s="11">
        <f>SUM(AW9:AW14)</f>
        <v>0</v>
      </c>
      <c r="AX15" s="11">
        <f>SUM(AX9:AX14)</f>
        <v>0</v>
      </c>
      <c r="AY15" s="11">
        <f t="shared" si="49"/>
        <v>0</v>
      </c>
      <c r="AZ15" s="11">
        <f>SUM(AZ9:AZ14)</f>
        <v>35</v>
      </c>
      <c r="BA15" s="11">
        <f>SUM(BA9:BA14)</f>
        <v>19</v>
      </c>
      <c r="BB15" s="11">
        <f>SUM(BB9:BB14)</f>
        <v>0</v>
      </c>
      <c r="BC15" s="11">
        <f t="shared" si="53"/>
        <v>54</v>
      </c>
      <c r="BD15" s="11">
        <f>SUM(BD9:BD14)</f>
        <v>0</v>
      </c>
      <c r="BE15" s="11">
        <f>SUM(BE9:BE14)</f>
        <v>0</v>
      </c>
      <c r="BF15" s="15">
        <f>SUM(BF9:BF14)</f>
        <v>0</v>
      </c>
      <c r="BG15" s="33">
        <f t="shared" si="54"/>
        <v>0</v>
      </c>
      <c r="BH15" s="26">
        <f t="shared" ref="BH15:BM15" si="74">SUM(BH9:BH14)</f>
        <v>93</v>
      </c>
      <c r="BI15" s="21">
        <f t="shared" si="74"/>
        <v>38</v>
      </c>
      <c r="BJ15" s="21">
        <f t="shared" si="74"/>
        <v>0</v>
      </c>
      <c r="BK15" s="18">
        <f t="shared" si="74"/>
        <v>0</v>
      </c>
      <c r="BL15" s="11">
        <f t="shared" si="74"/>
        <v>0</v>
      </c>
      <c r="BM15" s="11">
        <f t="shared" si="74"/>
        <v>0</v>
      </c>
      <c r="BN15" s="11">
        <f t="shared" si="58"/>
        <v>0</v>
      </c>
      <c r="BO15" s="11">
        <f>SUM(BO9:BO14)</f>
        <v>0</v>
      </c>
      <c r="BP15" s="11">
        <f>SUM(BP9:BP14)</f>
        <v>0</v>
      </c>
      <c r="BQ15" s="11">
        <f>SUM(BQ9:BQ14)</f>
        <v>0</v>
      </c>
      <c r="BR15" s="11">
        <f t="shared" si="59"/>
        <v>0</v>
      </c>
      <c r="BS15" s="11">
        <f>SUM(BS9:BS14)</f>
        <v>4</v>
      </c>
      <c r="BT15" s="11">
        <f>SUM(BT9:BT14)</f>
        <v>0</v>
      </c>
      <c r="BU15" s="11">
        <f>SUM(BU9:BU14)</f>
        <v>0</v>
      </c>
      <c r="BV15" s="11">
        <f t="shared" si="60"/>
        <v>4</v>
      </c>
      <c r="BW15" s="11">
        <f>SUM(BW9:BW14)</f>
        <v>0</v>
      </c>
      <c r="BX15" s="11">
        <f>SUM(BX9:BX14)</f>
        <v>0</v>
      </c>
      <c r="BY15" s="11">
        <f>SUM(BY9:BY14)</f>
        <v>0</v>
      </c>
      <c r="BZ15" s="11">
        <f t="shared" si="61"/>
        <v>0</v>
      </c>
      <c r="CA15" s="11">
        <f>SUM(CA9:CA14)</f>
        <v>0</v>
      </c>
      <c r="CB15" s="11">
        <f>SUM(CB9:CB14)</f>
        <v>0</v>
      </c>
      <c r="CC15" s="11">
        <f>SUM(CC9:CC14)</f>
        <v>0</v>
      </c>
      <c r="CD15" s="11">
        <f t="shared" si="62"/>
        <v>0</v>
      </c>
      <c r="CE15" s="11">
        <f>SUM(CE9:CE14)</f>
        <v>0</v>
      </c>
      <c r="CF15" s="11">
        <f>SUM(CF9:CF14)</f>
        <v>0</v>
      </c>
      <c r="CG15" s="11">
        <f>SUM(CG9:CG14)</f>
        <v>0</v>
      </c>
      <c r="CH15" s="11">
        <f t="shared" si="63"/>
        <v>0</v>
      </c>
      <c r="CI15" s="11">
        <f>SUM(CI9:CI14)</f>
        <v>0</v>
      </c>
      <c r="CJ15" s="11">
        <f>SUM(CJ9:CJ14)</f>
        <v>0</v>
      </c>
      <c r="CK15" s="11">
        <f>SUM(CK9:CK14)</f>
        <v>0</v>
      </c>
      <c r="CL15" s="11">
        <f t="shared" si="64"/>
        <v>0</v>
      </c>
      <c r="CM15" s="11">
        <f>SUM(CM9:CM14)</f>
        <v>0</v>
      </c>
      <c r="CN15" s="11">
        <f>SUM(CN9:CN14)</f>
        <v>0</v>
      </c>
      <c r="CO15" s="11">
        <f>SUM(CO9:CO14)</f>
        <v>0</v>
      </c>
      <c r="CP15" s="11">
        <f t="shared" si="65"/>
        <v>0</v>
      </c>
      <c r="CQ15" s="11">
        <f>SUM(CQ9:CQ14)</f>
        <v>89</v>
      </c>
      <c r="CR15" s="11">
        <f>SUM(CR9:CR14)</f>
        <v>38</v>
      </c>
      <c r="CS15" s="15">
        <f>SUM(CS9:CS14)</f>
        <v>0</v>
      </c>
      <c r="CT15" s="40">
        <f t="shared" si="69"/>
        <v>127</v>
      </c>
      <c r="CU15" s="26">
        <f>SUM(CU9:CU14)</f>
        <v>93</v>
      </c>
      <c r="CV15" s="21">
        <f>SUM(CV9:CV14)</f>
        <v>38</v>
      </c>
      <c r="CW15" s="39">
        <f>SUM(CW9:CW14)</f>
        <v>0</v>
      </c>
      <c r="CX15" s="22">
        <f t="shared" si="73"/>
        <v>131</v>
      </c>
    </row>
    <row r="16" spans="2:102" ht="15.75">
      <c r="B16" s="12"/>
      <c r="C16" s="8"/>
      <c r="D16" s="12"/>
      <c r="E16" s="12"/>
      <c r="F16" s="12"/>
      <c r="G16" s="12"/>
      <c r="H16" s="12"/>
      <c r="I16" s="12"/>
      <c r="J16" s="43"/>
      <c r="K16" s="45"/>
      <c r="L16" s="13"/>
      <c r="M16" s="13"/>
      <c r="N16" s="13"/>
      <c r="O16" s="31"/>
      <c r="P16" s="13"/>
      <c r="Q16" s="13"/>
      <c r="R16" s="13"/>
      <c r="S16" s="31"/>
      <c r="T16" s="13"/>
      <c r="U16" s="13"/>
      <c r="V16" s="13"/>
      <c r="W16" s="31"/>
      <c r="X16" s="13"/>
      <c r="Y16" s="13"/>
      <c r="Z16" s="13"/>
      <c r="AA16" s="31"/>
      <c r="AB16" s="13"/>
      <c r="AC16" s="13"/>
      <c r="AD16" s="13"/>
      <c r="AE16" s="31"/>
      <c r="AF16" s="13"/>
      <c r="AG16" s="13"/>
      <c r="AH16" s="16"/>
      <c r="AI16" s="34"/>
      <c r="AJ16" s="63">
        <f>SUM(AJ15:AL15)</f>
        <v>131</v>
      </c>
      <c r="AK16" s="64"/>
      <c r="AL16" s="64"/>
      <c r="AM16" s="27"/>
      <c r="AN16" s="19"/>
      <c r="AO16" s="13"/>
      <c r="AP16" s="13"/>
      <c r="AQ16" s="31"/>
      <c r="AR16" s="13"/>
      <c r="AS16" s="13"/>
      <c r="AT16" s="13"/>
      <c r="AU16" s="31"/>
      <c r="AV16" s="13"/>
      <c r="AW16" s="13"/>
      <c r="AX16" s="13"/>
      <c r="AY16" s="31"/>
      <c r="AZ16" s="13"/>
      <c r="BA16" s="13"/>
      <c r="BB16" s="13"/>
      <c r="BC16" s="31"/>
      <c r="BD16" s="13"/>
      <c r="BE16" s="13"/>
      <c r="BF16" s="16"/>
      <c r="BG16" s="31"/>
      <c r="BH16" s="63">
        <f>SUM(BH15:BJ15)</f>
        <v>131</v>
      </c>
      <c r="BI16" s="64"/>
      <c r="BJ16" s="64"/>
      <c r="BK16" s="19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31"/>
      <c r="CM16" s="13"/>
      <c r="CN16" s="13"/>
      <c r="CO16" s="13"/>
      <c r="CP16" s="31"/>
      <c r="CQ16" s="13"/>
      <c r="CR16" s="13"/>
      <c r="CS16" s="16"/>
      <c r="CT16" s="34"/>
      <c r="CU16" s="62">
        <f>SUM(CU15:CW15)</f>
        <v>131</v>
      </c>
      <c r="CV16" s="62"/>
      <c r="CW16" s="62"/>
      <c r="CX16" s="62"/>
    </row>
  </sheetData>
  <autoFilter ref="B6:CW16"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6" showButton="0"/>
    <filterColumn colId="47" showButton="0"/>
    <filterColumn colId="48" showButton="0"/>
    <filterColumn colId="49" showButton="0"/>
    <filterColumn colId="50" showButton="0"/>
    <filterColumn colId="51" showButton="0"/>
    <filterColumn colId="52" showButton="0"/>
    <filterColumn colId="53" showButton="0"/>
    <filterColumn colId="54" showButton="0"/>
    <filterColumn colId="55" showButton="0"/>
    <filterColumn colId="56" showButton="0"/>
    <filterColumn colId="57" showButton="0"/>
    <filterColumn colId="58" showButton="0"/>
    <filterColumn colId="59" showButton="0"/>
    <filterColumn colId="61" showButton="0"/>
    <filterColumn colId="62" showButton="0"/>
    <filterColumn colId="63" showButton="0"/>
    <filterColumn colId="64" showButton="0"/>
    <filterColumn colId="65" showButton="0"/>
    <filterColumn colId="66" showButton="0"/>
    <filterColumn colId="67" showButton="0"/>
    <filterColumn colId="68" showButton="0"/>
    <filterColumn colId="69" showButton="0"/>
    <filterColumn colId="70" showButton="0"/>
    <filterColumn colId="71" showButton="0"/>
    <filterColumn colId="72" showButton="0"/>
    <filterColumn colId="73" showButton="0"/>
    <filterColumn colId="74" showButton="0"/>
    <filterColumn colId="75" showButton="0"/>
    <filterColumn colId="76" showButton="0"/>
    <filterColumn colId="77" showButton="0"/>
    <filterColumn colId="78" showButton="0"/>
    <filterColumn colId="79" showButton="0"/>
    <filterColumn colId="80" showButton="0"/>
    <filterColumn colId="81" showButton="0"/>
    <filterColumn colId="82" showButton="0"/>
    <filterColumn colId="83" showButton="0"/>
    <filterColumn colId="84" showButton="0"/>
    <filterColumn colId="85" showButton="0"/>
    <filterColumn colId="86" showButton="0"/>
    <filterColumn colId="87" showButton="0"/>
    <filterColumn colId="88" showButton="0"/>
    <filterColumn colId="89" showButton="0"/>
    <filterColumn colId="90" showButton="0"/>
    <filterColumn colId="91" showButton="0"/>
    <filterColumn colId="92" showButton="0"/>
    <filterColumn colId="93" showButton="0"/>
    <filterColumn colId="94" showButton="0"/>
    <filterColumn colId="95" showButton="0"/>
    <filterColumn colId="96" showButton="0"/>
    <filterColumn colId="97" showButton="0"/>
    <filterColumn colId="98" showButton="0"/>
  </autoFilter>
  <dataConsolidate/>
  <mergeCells count="39">
    <mergeCell ref="AJ16:AL16"/>
    <mergeCell ref="C6:C8"/>
    <mergeCell ref="I6:I8"/>
    <mergeCell ref="G6:G8"/>
    <mergeCell ref="H6:H8"/>
    <mergeCell ref="J6:J8"/>
    <mergeCell ref="AB7:AE7"/>
    <mergeCell ref="AJ7:AM7"/>
    <mergeCell ref="AF7:AH7"/>
    <mergeCell ref="L6:AL6"/>
    <mergeCell ref="D6:D8"/>
    <mergeCell ref="F6:F8"/>
    <mergeCell ref="K6:K8"/>
    <mergeCell ref="L7:O7"/>
    <mergeCell ref="P7:S7"/>
    <mergeCell ref="T7:W7"/>
    <mergeCell ref="CU16:CX16"/>
    <mergeCell ref="CA7:CC7"/>
    <mergeCell ref="AN7:AP7"/>
    <mergeCell ref="AR7:AT7"/>
    <mergeCell ref="AV7:AX7"/>
    <mergeCell ref="AZ7:BB7"/>
    <mergeCell ref="BD7:BF7"/>
    <mergeCell ref="BH16:BJ16"/>
    <mergeCell ref="CE7:CG7"/>
    <mergeCell ref="CI7:CK7"/>
    <mergeCell ref="CM7:CO7"/>
    <mergeCell ref="BK7:BM7"/>
    <mergeCell ref="BO7:BQ7"/>
    <mergeCell ref="BS7:BU7"/>
    <mergeCell ref="BW7:BY7"/>
    <mergeCell ref="CQ7:CS7"/>
    <mergeCell ref="BH7:BJ7"/>
    <mergeCell ref="B6:B8"/>
    <mergeCell ref="E6:E8"/>
    <mergeCell ref="BK6:CX6"/>
    <mergeCell ref="CU7:CX7"/>
    <mergeCell ref="AN6:BJ6"/>
    <mergeCell ref="X7:AA7"/>
  </mergeCells>
  <pageMargins left="0.70866141732283472" right="0.70866141732283472" top="0.74803149606299213" bottom="0.74803149606299213" header="0.31496062992125984" footer="0.31496062992125984"/>
  <pageSetup scale="17" fitToHeight="2" orientation="landscape" r:id="rId1"/>
  <colBreaks count="2" manualBreakCount="2">
    <brk id="11" max="1048575" man="1"/>
    <brk id="62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Hoja2!$C$3:$C$9</xm:f>
          </x14:formula1>
          <xm:sqref>C9:C16</xm:sqref>
        </x14:dataValidation>
        <x14:dataValidation type="list" allowBlank="1" showInputMessage="1" showErrorMessage="1">
          <x14:formula1>
            <xm:f>Hoja2!$G$3:$G$14</xm:f>
          </x14:formula1>
          <xm:sqref>F9:F14</xm:sqref>
        </x14:dataValidation>
        <x14:dataValidation type="list" allowBlank="1" showInputMessage="1" showErrorMessage="1">
          <x14:formula1>
            <xm:f>Hoja2!$D$3:$D$9</xm:f>
          </x14:formula1>
          <xm:sqref>J9:J14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W8"/>
  <sheetViews>
    <sheetView showGridLines="0" tabSelected="1" zoomScale="70" zoomScaleNormal="70" zoomScaleSheetLayoutView="100" zoomScalePageLayoutView="96" workbookViewId="0">
      <pane xSplit="1" ySplit="3" topLeftCell="AL4" activePane="bottomRight" state="frozen"/>
      <selection pane="topRight" activeCell="B1" sqref="B1"/>
      <selection pane="bottomLeft" activeCell="A9" sqref="A9"/>
      <selection pane="bottomRight" activeCell="BU27" sqref="BU27"/>
    </sheetView>
  </sheetViews>
  <sheetFormatPr baseColWidth="10" defaultRowHeight="15"/>
  <cols>
    <col min="1" max="1" width="11.85546875" customWidth="1"/>
    <col min="2" max="2" width="20.7109375" customWidth="1"/>
    <col min="3" max="3" width="50.7109375" customWidth="1"/>
    <col min="4" max="4" width="12.140625" bestFit="1" customWidth="1"/>
    <col min="5" max="5" width="9.85546875" bestFit="1" customWidth="1"/>
    <col min="6" max="6" width="21.85546875" bestFit="1" customWidth="1"/>
    <col min="7" max="7" width="16" bestFit="1" customWidth="1"/>
    <col min="8" max="8" width="16.5703125" customWidth="1"/>
    <col min="9" max="9" width="12.7109375" customWidth="1"/>
    <col min="10" max="10" width="11.140625" bestFit="1" customWidth="1"/>
    <col min="11" max="101" width="5.7109375" customWidth="1"/>
  </cols>
  <sheetData>
    <row r="1" spans="1:101">
      <c r="A1" t="s">
        <v>89</v>
      </c>
      <c r="B1" t="s">
        <v>10</v>
      </c>
      <c r="C1" t="s">
        <v>6</v>
      </c>
      <c r="D1" t="s">
        <v>60</v>
      </c>
      <c r="E1" t="s">
        <v>63</v>
      </c>
      <c r="F1" t="s">
        <v>8</v>
      </c>
      <c r="G1" t="s">
        <v>9</v>
      </c>
      <c r="H1" t="s">
        <v>7</v>
      </c>
      <c r="I1" t="s">
        <v>77</v>
      </c>
      <c r="J1" t="s">
        <v>38</v>
      </c>
      <c r="K1" t="s">
        <v>20</v>
      </c>
      <c r="L1" t="s">
        <v>20</v>
      </c>
      <c r="M1" t="s">
        <v>20</v>
      </c>
      <c r="N1" t="s">
        <v>20</v>
      </c>
      <c r="O1" t="s">
        <v>20</v>
      </c>
      <c r="P1" t="s">
        <v>20</v>
      </c>
      <c r="Q1" t="s">
        <v>20</v>
      </c>
      <c r="R1" t="s">
        <v>20</v>
      </c>
      <c r="S1" t="s">
        <v>20</v>
      </c>
      <c r="T1" t="s">
        <v>20</v>
      </c>
      <c r="U1" t="s">
        <v>20</v>
      </c>
      <c r="V1" t="s">
        <v>20</v>
      </c>
      <c r="W1" t="s">
        <v>20</v>
      </c>
      <c r="X1" t="s">
        <v>20</v>
      </c>
      <c r="Y1" t="s">
        <v>20</v>
      </c>
      <c r="Z1" t="s">
        <v>20</v>
      </c>
      <c r="AA1" t="s">
        <v>20</v>
      </c>
      <c r="AB1" t="s">
        <v>20</v>
      </c>
      <c r="AC1" t="s">
        <v>20</v>
      </c>
      <c r="AD1" t="s">
        <v>20</v>
      </c>
      <c r="AE1" t="s">
        <v>20</v>
      </c>
      <c r="AF1" t="s">
        <v>20</v>
      </c>
      <c r="AG1" t="s">
        <v>20</v>
      </c>
      <c r="AH1" t="s">
        <v>20</v>
      </c>
      <c r="AI1" t="s">
        <v>20</v>
      </c>
      <c r="AJ1" t="s">
        <v>20</v>
      </c>
      <c r="AK1" t="s">
        <v>20</v>
      </c>
      <c r="AL1" t="s">
        <v>20</v>
      </c>
      <c r="AM1" t="s">
        <v>25</v>
      </c>
      <c r="AN1" t="s">
        <v>25</v>
      </c>
      <c r="AO1" t="s">
        <v>25</v>
      </c>
      <c r="AP1" t="s">
        <v>25</v>
      </c>
      <c r="AQ1" t="s">
        <v>25</v>
      </c>
      <c r="AR1" t="s">
        <v>25</v>
      </c>
      <c r="AS1" t="s">
        <v>25</v>
      </c>
      <c r="AT1" t="s">
        <v>25</v>
      </c>
      <c r="AU1" t="s">
        <v>25</v>
      </c>
      <c r="AV1" t="s">
        <v>25</v>
      </c>
      <c r="AW1" t="s">
        <v>25</v>
      </c>
      <c r="AX1" t="s">
        <v>25</v>
      </c>
      <c r="AY1" t="s">
        <v>25</v>
      </c>
      <c r="AZ1" t="s">
        <v>25</v>
      </c>
      <c r="BA1" t="s">
        <v>25</v>
      </c>
      <c r="BB1" t="s">
        <v>25</v>
      </c>
      <c r="BC1" t="s">
        <v>25</v>
      </c>
      <c r="BD1" t="s">
        <v>25</v>
      </c>
      <c r="BE1" t="s">
        <v>25</v>
      </c>
      <c r="BF1" t="s">
        <v>25</v>
      </c>
      <c r="BG1" t="s">
        <v>25</v>
      </c>
      <c r="BH1" t="s">
        <v>25</v>
      </c>
      <c r="BI1" t="s">
        <v>25</v>
      </c>
      <c r="BJ1" t="s">
        <v>36</v>
      </c>
      <c r="BK1" t="s">
        <v>36</v>
      </c>
      <c r="BL1" t="s">
        <v>36</v>
      </c>
      <c r="BM1" t="s">
        <v>36</v>
      </c>
      <c r="BN1" t="s">
        <v>36</v>
      </c>
      <c r="BO1" t="s">
        <v>36</v>
      </c>
      <c r="BP1" t="s">
        <v>36</v>
      </c>
      <c r="BQ1" t="s">
        <v>36</v>
      </c>
      <c r="BR1" t="s">
        <v>36</v>
      </c>
      <c r="BS1" t="s">
        <v>36</v>
      </c>
      <c r="BT1" t="s">
        <v>36</v>
      </c>
      <c r="BU1" t="s">
        <v>36</v>
      </c>
      <c r="BV1" t="s">
        <v>36</v>
      </c>
      <c r="BW1" t="s">
        <v>36</v>
      </c>
      <c r="BX1" t="s">
        <v>36</v>
      </c>
      <c r="BY1" t="s">
        <v>36</v>
      </c>
      <c r="BZ1" t="s">
        <v>36</v>
      </c>
      <c r="CA1" t="s">
        <v>36</v>
      </c>
      <c r="CB1" t="s">
        <v>36</v>
      </c>
      <c r="CC1" t="s">
        <v>36</v>
      </c>
      <c r="CD1" t="s">
        <v>36</v>
      </c>
      <c r="CE1" t="s">
        <v>36</v>
      </c>
      <c r="CF1" t="s">
        <v>36</v>
      </c>
      <c r="CG1" t="s">
        <v>36</v>
      </c>
      <c r="CH1" t="s">
        <v>36</v>
      </c>
      <c r="CI1" t="s">
        <v>36</v>
      </c>
      <c r="CJ1" t="s">
        <v>36</v>
      </c>
      <c r="CK1" t="s">
        <v>36</v>
      </c>
      <c r="CL1" t="s">
        <v>36</v>
      </c>
      <c r="CM1" t="s">
        <v>36</v>
      </c>
      <c r="CN1" t="s">
        <v>36</v>
      </c>
      <c r="CO1" t="s">
        <v>36</v>
      </c>
      <c r="CP1" t="s">
        <v>36</v>
      </c>
      <c r="CQ1" t="s">
        <v>36</v>
      </c>
      <c r="CR1" t="s">
        <v>36</v>
      </c>
      <c r="CS1" t="s">
        <v>36</v>
      </c>
      <c r="CT1" t="s">
        <v>36</v>
      </c>
      <c r="CU1" t="s">
        <v>36</v>
      </c>
      <c r="CV1" t="s">
        <v>36</v>
      </c>
      <c r="CW1" t="s">
        <v>36</v>
      </c>
    </row>
    <row r="2" spans="1:101">
      <c r="A2" t="s">
        <v>89</v>
      </c>
      <c r="B2" t="s">
        <v>10</v>
      </c>
      <c r="C2" t="s">
        <v>6</v>
      </c>
      <c r="D2" t="s">
        <v>60</v>
      </c>
      <c r="E2" t="s">
        <v>63</v>
      </c>
      <c r="F2" t="s">
        <v>8</v>
      </c>
      <c r="G2" t="s">
        <v>9</v>
      </c>
      <c r="H2" t="s">
        <v>7</v>
      </c>
      <c r="I2" t="s">
        <v>77</v>
      </c>
      <c r="J2" t="s">
        <v>38</v>
      </c>
      <c r="K2" t="s">
        <v>11</v>
      </c>
      <c r="L2" t="s">
        <v>11</v>
      </c>
      <c r="M2" t="s">
        <v>11</v>
      </c>
      <c r="N2" t="s">
        <v>11</v>
      </c>
      <c r="O2" t="s">
        <v>79</v>
      </c>
      <c r="P2" t="s">
        <v>79</v>
      </c>
      <c r="Q2" t="s">
        <v>79</v>
      </c>
      <c r="R2" t="s">
        <v>79</v>
      </c>
      <c r="S2" t="s">
        <v>80</v>
      </c>
      <c r="T2" t="s">
        <v>80</v>
      </c>
      <c r="U2" t="s">
        <v>80</v>
      </c>
      <c r="V2" t="s">
        <v>80</v>
      </c>
      <c r="W2" t="s">
        <v>81</v>
      </c>
      <c r="X2" t="s">
        <v>81</v>
      </c>
      <c r="Y2" t="s">
        <v>81</v>
      </c>
      <c r="Z2" t="s">
        <v>81</v>
      </c>
      <c r="AA2" t="s">
        <v>15</v>
      </c>
      <c r="AB2" t="s">
        <v>15</v>
      </c>
      <c r="AC2" t="s">
        <v>15</v>
      </c>
      <c r="AD2" t="s">
        <v>15</v>
      </c>
      <c r="AE2" t="s">
        <v>16</v>
      </c>
      <c r="AF2" t="s">
        <v>90</v>
      </c>
      <c r="AG2" t="s">
        <v>91</v>
      </c>
      <c r="AH2" t="s">
        <v>92</v>
      </c>
      <c r="AI2" t="s">
        <v>38</v>
      </c>
      <c r="AJ2" t="s">
        <v>38</v>
      </c>
      <c r="AK2" t="s">
        <v>38</v>
      </c>
      <c r="AL2" t="s">
        <v>38</v>
      </c>
      <c r="AM2" t="s">
        <v>21</v>
      </c>
      <c r="AN2" t="s">
        <v>21</v>
      </c>
      <c r="AO2" t="s">
        <v>21</v>
      </c>
      <c r="AP2" t="s">
        <v>21</v>
      </c>
      <c r="AQ2" t="s">
        <v>22</v>
      </c>
      <c r="AR2" t="s">
        <v>22</v>
      </c>
      <c r="AS2" t="s">
        <v>22</v>
      </c>
      <c r="AT2" t="s">
        <v>22</v>
      </c>
      <c r="AU2" t="s">
        <v>26</v>
      </c>
      <c r="AV2" t="s">
        <v>26</v>
      </c>
      <c r="AW2" t="s">
        <v>26</v>
      </c>
      <c r="AX2" t="s">
        <v>26</v>
      </c>
      <c r="AY2" t="s">
        <v>23</v>
      </c>
      <c r="AZ2" t="s">
        <v>23</v>
      </c>
      <c r="BA2" t="s">
        <v>23</v>
      </c>
      <c r="BB2" t="s">
        <v>23</v>
      </c>
      <c r="BC2" t="s">
        <v>24</v>
      </c>
      <c r="BD2" t="s">
        <v>24</v>
      </c>
      <c r="BE2" t="s">
        <v>24</v>
      </c>
      <c r="BF2" t="s">
        <v>24</v>
      </c>
      <c r="BG2" t="s">
        <v>38</v>
      </c>
      <c r="BH2" t="s">
        <v>38</v>
      </c>
      <c r="BI2" t="s">
        <v>38</v>
      </c>
      <c r="BJ2" t="s">
        <v>27</v>
      </c>
      <c r="BK2" t="s">
        <v>27</v>
      </c>
      <c r="BL2" t="s">
        <v>27</v>
      </c>
      <c r="BM2" t="s">
        <v>27</v>
      </c>
      <c r="BN2" t="s">
        <v>28</v>
      </c>
      <c r="BO2" t="s">
        <v>28</v>
      </c>
      <c r="BP2" t="s">
        <v>28</v>
      </c>
      <c r="BQ2" t="s">
        <v>28</v>
      </c>
      <c r="BR2" t="s">
        <v>29</v>
      </c>
      <c r="BS2" t="s">
        <v>29</v>
      </c>
      <c r="BT2" t="s">
        <v>29</v>
      </c>
      <c r="BU2" t="s">
        <v>29</v>
      </c>
      <c r="BV2" t="s">
        <v>30</v>
      </c>
      <c r="BW2" t="s">
        <v>30</v>
      </c>
      <c r="BX2" t="s">
        <v>30</v>
      </c>
      <c r="BY2" t="s">
        <v>30</v>
      </c>
      <c r="BZ2" t="s">
        <v>31</v>
      </c>
      <c r="CA2" t="s">
        <v>31</v>
      </c>
      <c r="CB2" t="s">
        <v>31</v>
      </c>
      <c r="CC2" t="s">
        <v>31</v>
      </c>
      <c r="CD2" t="s">
        <v>32</v>
      </c>
      <c r="CE2" t="s">
        <v>32</v>
      </c>
      <c r="CF2" t="s">
        <v>32</v>
      </c>
      <c r="CG2" t="s">
        <v>32</v>
      </c>
      <c r="CH2" t="s">
        <v>34</v>
      </c>
      <c r="CI2" t="s">
        <v>34</v>
      </c>
      <c r="CJ2" t="s">
        <v>34</v>
      </c>
      <c r="CK2" t="s">
        <v>34</v>
      </c>
      <c r="CL2" t="s">
        <v>35</v>
      </c>
      <c r="CM2" t="s">
        <v>35</v>
      </c>
      <c r="CN2" t="s">
        <v>35</v>
      </c>
      <c r="CO2" t="s">
        <v>35</v>
      </c>
      <c r="CP2" t="s">
        <v>33</v>
      </c>
      <c r="CQ2" t="s">
        <v>33</v>
      </c>
      <c r="CR2" t="s">
        <v>33</v>
      </c>
      <c r="CS2" t="s">
        <v>33</v>
      </c>
      <c r="CT2" t="s">
        <v>38</v>
      </c>
      <c r="CU2" t="s">
        <v>38</v>
      </c>
      <c r="CV2" t="s">
        <v>38</v>
      </c>
      <c r="CW2" t="s">
        <v>38</v>
      </c>
    </row>
    <row r="3" spans="1:101">
      <c r="A3" t="s">
        <v>89</v>
      </c>
      <c r="B3" t="s">
        <v>10</v>
      </c>
      <c r="C3" t="s">
        <v>6</v>
      </c>
      <c r="D3" t="s">
        <v>60</v>
      </c>
      <c r="E3" t="s">
        <v>63</v>
      </c>
      <c r="F3" t="s">
        <v>8</v>
      </c>
      <c r="G3" t="s">
        <v>9</v>
      </c>
      <c r="H3" t="s">
        <v>7</v>
      </c>
      <c r="I3" t="s">
        <v>77</v>
      </c>
      <c r="J3" t="s">
        <v>38</v>
      </c>
      <c r="K3" t="s">
        <v>61</v>
      </c>
      <c r="L3" t="s">
        <v>93</v>
      </c>
      <c r="M3" t="s">
        <v>35</v>
      </c>
      <c r="N3" t="s">
        <v>38</v>
      </c>
      <c r="O3" t="s">
        <v>61</v>
      </c>
      <c r="P3" t="s">
        <v>93</v>
      </c>
      <c r="Q3" t="s">
        <v>35</v>
      </c>
      <c r="R3" t="s">
        <v>38</v>
      </c>
      <c r="S3" t="s">
        <v>61</v>
      </c>
      <c r="T3" t="s">
        <v>93</v>
      </c>
      <c r="U3" t="s">
        <v>35</v>
      </c>
      <c r="V3" t="s">
        <v>38</v>
      </c>
      <c r="W3" t="s">
        <v>61</v>
      </c>
      <c r="X3" t="s">
        <v>93</v>
      </c>
      <c r="Y3" t="s">
        <v>35</v>
      </c>
      <c r="Z3" t="s">
        <v>38</v>
      </c>
      <c r="AA3" t="s">
        <v>61</v>
      </c>
      <c r="AB3" t="s">
        <v>93</v>
      </c>
      <c r="AC3" t="s">
        <v>35</v>
      </c>
      <c r="AD3" t="s">
        <v>38</v>
      </c>
      <c r="AE3" t="s">
        <v>61</v>
      </c>
      <c r="AF3" t="s">
        <v>93</v>
      </c>
      <c r="AG3" t="s">
        <v>35</v>
      </c>
      <c r="AH3" t="s">
        <v>38</v>
      </c>
      <c r="AI3" t="s">
        <v>61</v>
      </c>
      <c r="AJ3" t="s">
        <v>93</v>
      </c>
      <c r="AK3" t="s">
        <v>35</v>
      </c>
      <c r="AL3" t="s">
        <v>38</v>
      </c>
      <c r="AM3" t="s">
        <v>61</v>
      </c>
      <c r="AN3" t="s">
        <v>93</v>
      </c>
      <c r="AO3" t="s">
        <v>35</v>
      </c>
      <c r="AP3" t="s">
        <v>38</v>
      </c>
      <c r="AQ3" t="s">
        <v>61</v>
      </c>
      <c r="AR3" t="s">
        <v>93</v>
      </c>
      <c r="AS3" t="s">
        <v>35</v>
      </c>
      <c r="AT3" t="s">
        <v>38</v>
      </c>
      <c r="AU3" t="s">
        <v>61</v>
      </c>
      <c r="AV3" t="s">
        <v>93</v>
      </c>
      <c r="AW3" t="s">
        <v>35</v>
      </c>
      <c r="AX3" t="s">
        <v>38</v>
      </c>
      <c r="AY3" t="s">
        <v>61</v>
      </c>
      <c r="AZ3" t="s">
        <v>93</v>
      </c>
      <c r="BA3" t="s">
        <v>35</v>
      </c>
      <c r="BB3" t="s">
        <v>38</v>
      </c>
      <c r="BC3" t="s">
        <v>61</v>
      </c>
      <c r="BD3" t="s">
        <v>93</v>
      </c>
      <c r="BE3" t="s">
        <v>35</v>
      </c>
      <c r="BF3" t="s">
        <v>38</v>
      </c>
      <c r="BG3" t="s">
        <v>61</v>
      </c>
      <c r="BH3" t="s">
        <v>93</v>
      </c>
      <c r="BI3" t="s">
        <v>35</v>
      </c>
      <c r="BJ3" t="s">
        <v>61</v>
      </c>
      <c r="BK3" t="s">
        <v>93</v>
      </c>
      <c r="BL3" t="s">
        <v>35</v>
      </c>
      <c r="BM3" t="s">
        <v>38</v>
      </c>
      <c r="BN3" t="s">
        <v>61</v>
      </c>
      <c r="BO3" t="s">
        <v>93</v>
      </c>
      <c r="BP3" t="s">
        <v>35</v>
      </c>
      <c r="BQ3" t="s">
        <v>38</v>
      </c>
      <c r="BR3" t="s">
        <v>61</v>
      </c>
      <c r="BS3" t="s">
        <v>93</v>
      </c>
      <c r="BT3" t="s">
        <v>35</v>
      </c>
      <c r="BU3" t="s">
        <v>38</v>
      </c>
      <c r="BV3" t="s">
        <v>61</v>
      </c>
      <c r="BW3" t="s">
        <v>93</v>
      </c>
      <c r="BX3" t="s">
        <v>35</v>
      </c>
      <c r="BY3" t="s">
        <v>38</v>
      </c>
      <c r="BZ3" t="s">
        <v>61</v>
      </c>
      <c r="CA3" t="s">
        <v>93</v>
      </c>
      <c r="CB3" t="s">
        <v>35</v>
      </c>
      <c r="CC3" t="s">
        <v>38</v>
      </c>
      <c r="CD3" t="s">
        <v>61</v>
      </c>
      <c r="CE3" t="s">
        <v>93</v>
      </c>
      <c r="CF3" t="s">
        <v>35</v>
      </c>
      <c r="CG3" t="s">
        <v>38</v>
      </c>
      <c r="CH3" t="s">
        <v>61</v>
      </c>
      <c r="CI3" t="s">
        <v>93</v>
      </c>
      <c r="CJ3" t="s">
        <v>35</v>
      </c>
      <c r="CK3" t="s">
        <v>38</v>
      </c>
      <c r="CL3" t="s">
        <v>61</v>
      </c>
      <c r="CM3" t="s">
        <v>93</v>
      </c>
      <c r="CN3" t="s">
        <v>35</v>
      </c>
      <c r="CO3" t="s">
        <v>38</v>
      </c>
      <c r="CP3" t="s">
        <v>61</v>
      </c>
      <c r="CQ3" t="s">
        <v>93</v>
      </c>
      <c r="CR3" t="s">
        <v>35</v>
      </c>
      <c r="CS3" t="s">
        <v>38</v>
      </c>
      <c r="CT3" t="s">
        <v>61</v>
      </c>
      <c r="CU3" t="s">
        <v>93</v>
      </c>
      <c r="CV3" t="s">
        <v>35</v>
      </c>
      <c r="CW3" t="s">
        <v>38</v>
      </c>
    </row>
    <row r="4" spans="1:101">
      <c r="A4">
        <v>1</v>
      </c>
      <c r="B4" t="s">
        <v>83</v>
      </c>
      <c r="C4" t="s">
        <v>84</v>
      </c>
      <c r="D4">
        <v>31</v>
      </c>
      <c r="E4" t="s">
        <v>68</v>
      </c>
      <c r="F4" t="s">
        <v>85</v>
      </c>
      <c r="G4" t="s">
        <v>86</v>
      </c>
      <c r="H4" t="s">
        <v>87</v>
      </c>
      <c r="I4" t="s">
        <v>82</v>
      </c>
      <c r="J4">
        <v>15</v>
      </c>
      <c r="K4">
        <v>0</v>
      </c>
      <c r="L4">
        <v>1</v>
      </c>
      <c r="M4">
        <v>0</v>
      </c>
      <c r="N4">
        <f>SUM(K4:M4)</f>
        <v>1</v>
      </c>
      <c r="O4">
        <v>3</v>
      </c>
      <c r="P4">
        <v>4</v>
      </c>
      <c r="Q4">
        <v>0</v>
      </c>
      <c r="R4">
        <f>SUM(O4:Q4)</f>
        <v>7</v>
      </c>
      <c r="S4">
        <v>1</v>
      </c>
      <c r="T4">
        <v>0</v>
      </c>
      <c r="U4">
        <v>0</v>
      </c>
      <c r="V4">
        <f>SUM(S4:U4)</f>
        <v>1</v>
      </c>
      <c r="W4">
        <v>3</v>
      </c>
      <c r="X4">
        <v>0</v>
      </c>
      <c r="Y4">
        <v>0</v>
      </c>
      <c r="Z4">
        <f>SUM(W4:Y4)</f>
        <v>3</v>
      </c>
      <c r="AA4">
        <v>3</v>
      </c>
      <c r="AB4">
        <v>0</v>
      </c>
      <c r="AC4">
        <v>0</v>
      </c>
      <c r="AD4">
        <f>SUM(AA4:AC4)</f>
        <v>3</v>
      </c>
      <c r="AE4">
        <v>0</v>
      </c>
      <c r="AF4">
        <v>0</v>
      </c>
      <c r="AG4">
        <v>0</v>
      </c>
      <c r="AH4">
        <f>SUM(AE4:AG4)</f>
        <v>0</v>
      </c>
      <c r="AI4">
        <f t="shared" ref="AI4" si="0">SUM(K4,O4,S4,W4,AA4,AE4)</f>
        <v>10</v>
      </c>
      <c r="AJ4">
        <f t="shared" ref="AJ4" si="1">SUM(L4,P4,T4,X4,AB4,AF4)</f>
        <v>5</v>
      </c>
      <c r="AK4">
        <f t="shared" ref="AK4" si="2">SUM(M4,Q4,U4,Y4,AC4,AG4)</f>
        <v>0</v>
      </c>
      <c r="AL4">
        <f t="shared" ref="AL4" si="3">SUM(AI4:AK4)</f>
        <v>15</v>
      </c>
      <c r="AM4">
        <v>0</v>
      </c>
      <c r="AN4">
        <v>0</v>
      </c>
      <c r="AO4">
        <v>0</v>
      </c>
      <c r="AP4">
        <v>0</v>
      </c>
      <c r="AQ4">
        <v>0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0</v>
      </c>
      <c r="AY4">
        <v>7</v>
      </c>
      <c r="AZ4">
        <v>3</v>
      </c>
      <c r="BA4">
        <v>0</v>
      </c>
      <c r="BB4">
        <f>SUM(AY4:BA4)</f>
        <v>10</v>
      </c>
      <c r="BC4">
        <v>0</v>
      </c>
      <c r="BD4">
        <v>0</v>
      </c>
      <c r="BE4">
        <v>0</v>
      </c>
      <c r="BF4">
        <v>0</v>
      </c>
      <c r="BG4">
        <f t="shared" ref="BG4" si="4">SUM(AM4,AQ4,AU4,AY4,BC4)</f>
        <v>7</v>
      </c>
      <c r="BH4">
        <f t="shared" ref="BH4" si="5">SUM(AN4,AR4,AV4,AZ4,BD4)</f>
        <v>3</v>
      </c>
      <c r="BI4">
        <f t="shared" ref="BI4" si="6">SUM(AO4,AS4,AW4,BA4,BE4)</f>
        <v>0</v>
      </c>
      <c r="BJ4">
        <v>0</v>
      </c>
      <c r="BK4">
        <v>0</v>
      </c>
      <c r="BL4">
        <v>0</v>
      </c>
      <c r="BM4">
        <f t="shared" ref="BM4:BM8" si="7">SUM(BJ4:BL4)</f>
        <v>0</v>
      </c>
      <c r="BN4">
        <v>0</v>
      </c>
      <c r="BO4">
        <v>0</v>
      </c>
      <c r="BP4">
        <v>0</v>
      </c>
      <c r="BQ4">
        <f t="shared" ref="BQ4:BQ8" si="8">SUM(BN4:BP4)</f>
        <v>0</v>
      </c>
      <c r="BR4">
        <v>1</v>
      </c>
      <c r="BS4">
        <v>0</v>
      </c>
      <c r="BT4">
        <v>0</v>
      </c>
      <c r="BU4">
        <f t="shared" ref="BU4:BU8" si="9">SUM(BR4:BT4)</f>
        <v>1</v>
      </c>
      <c r="BV4">
        <v>0</v>
      </c>
      <c r="BW4">
        <v>0</v>
      </c>
      <c r="BX4">
        <v>0</v>
      </c>
      <c r="BY4">
        <f t="shared" ref="BY4:BY8" si="10">SUM(BV4:BX4)</f>
        <v>0</v>
      </c>
      <c r="BZ4">
        <v>0</v>
      </c>
      <c r="CA4">
        <v>0</v>
      </c>
      <c r="CB4">
        <v>0</v>
      </c>
      <c r="CC4">
        <f t="shared" ref="CC4:CC8" si="11">SUM(BZ4:CB4)</f>
        <v>0</v>
      </c>
      <c r="CD4">
        <v>0</v>
      </c>
      <c r="CE4">
        <v>0</v>
      </c>
      <c r="CF4">
        <v>0</v>
      </c>
      <c r="CG4">
        <f t="shared" ref="CG4:CG8" si="12">SUM(CD4:CF4)</f>
        <v>0</v>
      </c>
      <c r="CH4">
        <v>0</v>
      </c>
      <c r="CI4">
        <v>0</v>
      </c>
      <c r="CJ4">
        <v>0</v>
      </c>
      <c r="CK4">
        <f t="shared" ref="CK4:CK8" si="13">SUM(CH4:CJ4)</f>
        <v>0</v>
      </c>
      <c r="CL4">
        <v>0</v>
      </c>
      <c r="CM4">
        <v>0</v>
      </c>
      <c r="CN4">
        <v>0</v>
      </c>
      <c r="CO4">
        <f t="shared" ref="CO4:CO8" si="14">SUM(CL4:CN4)</f>
        <v>0</v>
      </c>
      <c r="CP4">
        <f t="shared" ref="CP4" si="15">AI4-BJ4-BN4-BR4-BV4-BZ4-CD4-CH4-CL4</f>
        <v>9</v>
      </c>
      <c r="CQ4">
        <f t="shared" ref="CQ4" si="16">AJ4-BK4-BO4-BS4-BW4-CA4-CE4-CI4-CM4</f>
        <v>5</v>
      </c>
      <c r="CR4">
        <f t="shared" ref="CR4" si="17">AK4-BL4-BP4-BT4-BX4-CB4-CF4-CJ4-CN4</f>
        <v>0</v>
      </c>
      <c r="CS4">
        <f t="shared" ref="CS4" si="18">SUM(CP4:CR4)</f>
        <v>14</v>
      </c>
      <c r="CT4">
        <f t="shared" ref="CT4" si="19">SUM(BJ4,BN4,BR4,BV4,BZ4,CD4,CH4,CL4,CP4)</f>
        <v>10</v>
      </c>
      <c r="CU4">
        <f t="shared" ref="CU4" si="20">SUM(BK4,BO4,BS4,BW4,CA4,CE4,CI4,CM4,CQ4)</f>
        <v>5</v>
      </c>
      <c r="CV4">
        <f t="shared" ref="CV4" si="21">SUM(BL4,BP4,BT4,BX4,CB4,CF4,CJ4,CN4,CR4)</f>
        <v>0</v>
      </c>
      <c r="CW4">
        <f t="shared" ref="CW4" si="22">SUM(CT4:CV4)</f>
        <v>15</v>
      </c>
    </row>
    <row r="5" spans="1:101">
      <c r="A5">
        <v>2</v>
      </c>
      <c r="B5" t="s">
        <v>83</v>
      </c>
      <c r="C5" t="s">
        <v>84</v>
      </c>
      <c r="D5">
        <v>30</v>
      </c>
      <c r="E5" t="s">
        <v>69</v>
      </c>
      <c r="F5" t="s">
        <v>85</v>
      </c>
      <c r="G5" t="s">
        <v>86</v>
      </c>
      <c r="H5" t="s">
        <v>87</v>
      </c>
      <c r="I5" t="s">
        <v>82</v>
      </c>
      <c r="J5">
        <v>18</v>
      </c>
      <c r="K5">
        <v>1</v>
      </c>
      <c r="L5">
        <v>2</v>
      </c>
      <c r="M5">
        <v>0</v>
      </c>
      <c r="N5">
        <f t="shared" ref="N5:N6" si="23">SUM(K5:M5)</f>
        <v>3</v>
      </c>
      <c r="O5">
        <v>5</v>
      </c>
      <c r="P5">
        <v>3</v>
      </c>
      <c r="Q5">
        <v>0</v>
      </c>
      <c r="R5">
        <f t="shared" ref="R5:R8" si="24">SUM(O5:Q5)</f>
        <v>8</v>
      </c>
      <c r="S5">
        <v>0</v>
      </c>
      <c r="T5">
        <v>0</v>
      </c>
      <c r="U5">
        <v>0</v>
      </c>
      <c r="V5">
        <f t="shared" ref="V5:V8" si="25">SUM(S5:U5)</f>
        <v>0</v>
      </c>
      <c r="W5">
        <v>4</v>
      </c>
      <c r="X5">
        <v>0</v>
      </c>
      <c r="Y5">
        <v>0</v>
      </c>
      <c r="Z5">
        <f t="shared" ref="Z5:Z8" si="26">SUM(W5:Y5)</f>
        <v>4</v>
      </c>
      <c r="AA5">
        <v>3</v>
      </c>
      <c r="AB5">
        <v>0</v>
      </c>
      <c r="AC5">
        <v>0</v>
      </c>
      <c r="AD5">
        <f t="shared" ref="AD5:AD8" si="27">SUM(AA5:AC5)</f>
        <v>3</v>
      </c>
      <c r="AE5">
        <v>0</v>
      </c>
      <c r="AF5">
        <v>0</v>
      </c>
      <c r="AG5">
        <v>0</v>
      </c>
      <c r="AH5">
        <f t="shared" ref="AH5:AH8" si="28">SUM(AE5:AG5)</f>
        <v>0</v>
      </c>
      <c r="AI5">
        <f t="shared" ref="AI5:AK7" si="29">SUM(K5,O5,S5,W5,AA5,AE5)</f>
        <v>13</v>
      </c>
      <c r="AJ5">
        <f t="shared" si="29"/>
        <v>5</v>
      </c>
      <c r="AK5">
        <f t="shared" si="29"/>
        <v>0</v>
      </c>
      <c r="AL5">
        <f t="shared" ref="AL5:AL8" si="30">SUM(AI5:AK5)</f>
        <v>18</v>
      </c>
      <c r="AM5">
        <v>5</v>
      </c>
      <c r="AN5">
        <v>1</v>
      </c>
      <c r="AO5">
        <v>0</v>
      </c>
      <c r="AP5">
        <f t="shared" ref="AP5:AP7" si="31">SUM(AM5:AO5)</f>
        <v>6</v>
      </c>
      <c r="AQ5">
        <v>0</v>
      </c>
      <c r="AR5">
        <v>0</v>
      </c>
      <c r="AS5">
        <v>0</v>
      </c>
      <c r="AT5">
        <f t="shared" ref="AT5:AT8" si="32">SUM(AQ5:AS5)</f>
        <v>0</v>
      </c>
      <c r="AU5">
        <v>0</v>
      </c>
      <c r="AV5">
        <v>0</v>
      </c>
      <c r="AW5">
        <v>0</v>
      </c>
      <c r="AX5">
        <f t="shared" ref="AX5:AX8" si="33">SUM(AU5:AW5)</f>
        <v>0</v>
      </c>
      <c r="AY5">
        <f t="shared" ref="AY5:BA7" si="34">AI5-AM5-AQ5-AU5-BC5</f>
        <v>8</v>
      </c>
      <c r="AZ5">
        <f t="shared" si="34"/>
        <v>4</v>
      </c>
      <c r="BA5">
        <f t="shared" si="34"/>
        <v>0</v>
      </c>
      <c r="BB5">
        <f t="shared" ref="BB5:BB8" si="35">SUM(AY5:BA5)</f>
        <v>12</v>
      </c>
      <c r="BC5">
        <v>0</v>
      </c>
      <c r="BD5">
        <v>0</v>
      </c>
      <c r="BE5">
        <v>0</v>
      </c>
      <c r="BF5">
        <f t="shared" ref="BF5:BF8" si="36">SUM(BC5:BE5)</f>
        <v>0</v>
      </c>
      <c r="BG5">
        <f t="shared" ref="BG5:BI7" si="37">SUM(AM5,AQ5,AU5,AY5,BC5)</f>
        <v>13</v>
      </c>
      <c r="BH5">
        <f t="shared" si="37"/>
        <v>5</v>
      </c>
      <c r="BI5">
        <f t="shared" si="37"/>
        <v>0</v>
      </c>
      <c r="BJ5">
        <v>0</v>
      </c>
      <c r="BK5">
        <v>0</v>
      </c>
      <c r="BL5">
        <v>0</v>
      </c>
      <c r="BM5">
        <f t="shared" si="7"/>
        <v>0</v>
      </c>
      <c r="BN5">
        <v>0</v>
      </c>
      <c r="BO5">
        <v>0</v>
      </c>
      <c r="BP5">
        <v>0</v>
      </c>
      <c r="BQ5">
        <f t="shared" si="8"/>
        <v>0</v>
      </c>
      <c r="BR5">
        <v>1</v>
      </c>
      <c r="BS5">
        <v>0</v>
      </c>
      <c r="BT5">
        <v>0</v>
      </c>
      <c r="BU5">
        <f t="shared" si="9"/>
        <v>1</v>
      </c>
      <c r="BV5">
        <v>0</v>
      </c>
      <c r="BW5">
        <v>0</v>
      </c>
      <c r="BX5">
        <v>0</v>
      </c>
      <c r="BY5">
        <f t="shared" si="10"/>
        <v>0</v>
      </c>
      <c r="BZ5">
        <v>0</v>
      </c>
      <c r="CA5">
        <v>0</v>
      </c>
      <c r="CB5">
        <v>0</v>
      </c>
      <c r="CC5">
        <f t="shared" si="11"/>
        <v>0</v>
      </c>
      <c r="CD5">
        <v>0</v>
      </c>
      <c r="CE5">
        <v>0</v>
      </c>
      <c r="CF5">
        <v>0</v>
      </c>
      <c r="CG5">
        <f t="shared" si="12"/>
        <v>0</v>
      </c>
      <c r="CH5">
        <v>0</v>
      </c>
      <c r="CI5">
        <v>0</v>
      </c>
      <c r="CJ5">
        <v>0</v>
      </c>
      <c r="CK5">
        <f t="shared" si="13"/>
        <v>0</v>
      </c>
      <c r="CL5">
        <v>0</v>
      </c>
      <c r="CM5">
        <v>0</v>
      </c>
      <c r="CN5">
        <v>0</v>
      </c>
      <c r="CO5">
        <f t="shared" si="14"/>
        <v>0</v>
      </c>
      <c r="CP5">
        <f t="shared" ref="CP5:CR7" si="38">AI5-BJ5-BN5-BR5-BV5-BZ5-CD5-CH5-CL5</f>
        <v>12</v>
      </c>
      <c r="CQ5">
        <f t="shared" si="38"/>
        <v>5</v>
      </c>
      <c r="CR5">
        <f t="shared" si="38"/>
        <v>0</v>
      </c>
      <c r="CS5">
        <f t="shared" ref="CS5:CS8" si="39">SUM(CP5:CR5)</f>
        <v>17</v>
      </c>
      <c r="CT5">
        <f t="shared" ref="CT5:CV7" si="40">SUM(BJ5,BN5,BR5,BV5,BZ5,CD5,CH5,CL5,CP5)</f>
        <v>13</v>
      </c>
      <c r="CU5">
        <f t="shared" si="40"/>
        <v>5</v>
      </c>
      <c r="CV5">
        <f t="shared" si="40"/>
        <v>0</v>
      </c>
      <c r="CW5">
        <f t="shared" ref="CW5:CW8" si="41">SUM(CT5:CV5)</f>
        <v>18</v>
      </c>
    </row>
    <row r="6" spans="1:101">
      <c r="A6">
        <v>3</v>
      </c>
      <c r="B6" t="s">
        <v>83</v>
      </c>
      <c r="C6" t="s">
        <v>84</v>
      </c>
      <c r="D6">
        <v>31</v>
      </c>
      <c r="E6" t="s">
        <v>70</v>
      </c>
      <c r="F6" t="s">
        <v>85</v>
      </c>
      <c r="G6" t="s">
        <v>86</v>
      </c>
      <c r="H6" t="s">
        <v>87</v>
      </c>
      <c r="I6" t="s">
        <v>82</v>
      </c>
      <c r="J6">
        <v>16</v>
      </c>
      <c r="K6">
        <v>0</v>
      </c>
      <c r="L6">
        <v>2</v>
      </c>
      <c r="M6">
        <v>0</v>
      </c>
      <c r="N6">
        <f t="shared" si="23"/>
        <v>2</v>
      </c>
      <c r="O6">
        <v>5</v>
      </c>
      <c r="P6">
        <v>2</v>
      </c>
      <c r="Q6">
        <v>0</v>
      </c>
      <c r="R6">
        <f t="shared" si="24"/>
        <v>7</v>
      </c>
      <c r="S6">
        <v>0</v>
      </c>
      <c r="T6">
        <v>0</v>
      </c>
      <c r="U6">
        <v>0</v>
      </c>
      <c r="V6">
        <f t="shared" si="25"/>
        <v>0</v>
      </c>
      <c r="W6">
        <v>4</v>
      </c>
      <c r="X6">
        <v>0</v>
      </c>
      <c r="Y6">
        <v>0</v>
      </c>
      <c r="Z6">
        <f t="shared" si="26"/>
        <v>4</v>
      </c>
      <c r="AA6">
        <v>3</v>
      </c>
      <c r="AB6">
        <v>0</v>
      </c>
      <c r="AC6">
        <v>0</v>
      </c>
      <c r="AD6">
        <f t="shared" si="27"/>
        <v>3</v>
      </c>
      <c r="AE6">
        <v>0</v>
      </c>
      <c r="AF6">
        <v>0</v>
      </c>
      <c r="AG6">
        <v>0</v>
      </c>
      <c r="AH6">
        <f t="shared" si="28"/>
        <v>0</v>
      </c>
      <c r="AI6">
        <f t="shared" si="29"/>
        <v>12</v>
      </c>
      <c r="AJ6">
        <f t="shared" si="29"/>
        <v>4</v>
      </c>
      <c r="AK6">
        <f t="shared" si="29"/>
        <v>0</v>
      </c>
      <c r="AL6">
        <f t="shared" si="30"/>
        <v>16</v>
      </c>
      <c r="AM6">
        <v>7</v>
      </c>
      <c r="AN6">
        <v>1</v>
      </c>
      <c r="AO6">
        <v>0</v>
      </c>
      <c r="AP6">
        <f t="shared" si="31"/>
        <v>8</v>
      </c>
      <c r="AQ6">
        <v>0</v>
      </c>
      <c r="AR6">
        <v>0</v>
      </c>
      <c r="AS6">
        <v>0</v>
      </c>
      <c r="AT6">
        <f t="shared" si="32"/>
        <v>0</v>
      </c>
      <c r="AU6">
        <v>0</v>
      </c>
      <c r="AV6">
        <v>0</v>
      </c>
      <c r="AW6">
        <v>0</v>
      </c>
      <c r="AX6">
        <f t="shared" si="33"/>
        <v>0</v>
      </c>
      <c r="AY6">
        <f t="shared" si="34"/>
        <v>5</v>
      </c>
      <c r="AZ6">
        <f t="shared" si="34"/>
        <v>3</v>
      </c>
      <c r="BA6">
        <f t="shared" si="34"/>
        <v>0</v>
      </c>
      <c r="BB6">
        <f t="shared" si="35"/>
        <v>8</v>
      </c>
      <c r="BC6">
        <v>0</v>
      </c>
      <c r="BD6">
        <v>0</v>
      </c>
      <c r="BE6">
        <v>0</v>
      </c>
      <c r="BF6">
        <f t="shared" si="36"/>
        <v>0</v>
      </c>
      <c r="BG6">
        <f t="shared" si="37"/>
        <v>12</v>
      </c>
      <c r="BH6">
        <f t="shared" si="37"/>
        <v>4</v>
      </c>
      <c r="BI6">
        <f t="shared" si="37"/>
        <v>0</v>
      </c>
      <c r="BJ6">
        <v>0</v>
      </c>
      <c r="BK6">
        <v>0</v>
      </c>
      <c r="BL6">
        <v>0</v>
      </c>
      <c r="BM6">
        <f t="shared" si="7"/>
        <v>0</v>
      </c>
      <c r="BN6">
        <v>0</v>
      </c>
      <c r="BO6">
        <v>0</v>
      </c>
      <c r="BP6">
        <v>0</v>
      </c>
      <c r="BQ6">
        <f t="shared" si="8"/>
        <v>0</v>
      </c>
      <c r="BR6">
        <v>0</v>
      </c>
      <c r="BS6">
        <v>0</v>
      </c>
      <c r="BT6">
        <v>0</v>
      </c>
      <c r="BU6">
        <f t="shared" si="9"/>
        <v>0</v>
      </c>
      <c r="BV6">
        <v>1</v>
      </c>
      <c r="BW6">
        <v>0</v>
      </c>
      <c r="BX6">
        <v>0</v>
      </c>
      <c r="BY6">
        <f t="shared" si="10"/>
        <v>1</v>
      </c>
      <c r="BZ6">
        <v>0</v>
      </c>
      <c r="CA6">
        <v>0</v>
      </c>
      <c r="CB6">
        <v>0</v>
      </c>
      <c r="CC6">
        <f t="shared" si="11"/>
        <v>0</v>
      </c>
      <c r="CD6">
        <v>0</v>
      </c>
      <c r="CE6">
        <v>0</v>
      </c>
      <c r="CF6">
        <v>0</v>
      </c>
      <c r="CG6">
        <f t="shared" si="12"/>
        <v>0</v>
      </c>
      <c r="CH6">
        <v>0</v>
      </c>
      <c r="CI6">
        <v>0</v>
      </c>
      <c r="CJ6">
        <v>0</v>
      </c>
      <c r="CK6">
        <f t="shared" si="13"/>
        <v>0</v>
      </c>
      <c r="CL6">
        <v>0</v>
      </c>
      <c r="CM6">
        <v>0</v>
      </c>
      <c r="CN6">
        <v>0</v>
      </c>
      <c r="CO6">
        <f t="shared" si="14"/>
        <v>0</v>
      </c>
      <c r="CP6">
        <f t="shared" si="38"/>
        <v>11</v>
      </c>
      <c r="CQ6">
        <f t="shared" si="38"/>
        <v>4</v>
      </c>
      <c r="CR6">
        <f t="shared" si="38"/>
        <v>0</v>
      </c>
      <c r="CS6">
        <f t="shared" si="39"/>
        <v>15</v>
      </c>
      <c r="CT6">
        <f t="shared" si="40"/>
        <v>12</v>
      </c>
      <c r="CU6">
        <f t="shared" si="40"/>
        <v>4</v>
      </c>
      <c r="CV6">
        <f t="shared" si="40"/>
        <v>0</v>
      </c>
      <c r="CW6">
        <f t="shared" si="41"/>
        <v>16</v>
      </c>
    </row>
    <row r="7" spans="1:101">
      <c r="A7">
        <v>4</v>
      </c>
      <c r="B7" t="s">
        <v>83</v>
      </c>
      <c r="C7" t="s">
        <v>84</v>
      </c>
      <c r="D7">
        <v>31</v>
      </c>
      <c r="E7" t="s">
        <v>71</v>
      </c>
      <c r="F7" t="s">
        <v>85</v>
      </c>
      <c r="G7" t="s">
        <v>86</v>
      </c>
      <c r="H7" t="s">
        <v>87</v>
      </c>
      <c r="I7" t="s">
        <v>82</v>
      </c>
      <c r="J7">
        <v>32</v>
      </c>
      <c r="K7">
        <v>3</v>
      </c>
      <c r="L7">
        <v>3</v>
      </c>
      <c r="M7">
        <v>0</v>
      </c>
      <c r="N7">
        <f>SUM(K7:M7)</f>
        <v>6</v>
      </c>
      <c r="O7">
        <v>7</v>
      </c>
      <c r="P7">
        <v>4</v>
      </c>
      <c r="Q7">
        <v>0</v>
      </c>
      <c r="R7">
        <f t="shared" si="24"/>
        <v>11</v>
      </c>
      <c r="S7">
        <v>3</v>
      </c>
      <c r="T7">
        <v>0</v>
      </c>
      <c r="U7">
        <v>0</v>
      </c>
      <c r="V7">
        <f t="shared" si="25"/>
        <v>3</v>
      </c>
      <c r="W7">
        <v>5</v>
      </c>
      <c r="X7">
        <v>0</v>
      </c>
      <c r="Y7">
        <v>0</v>
      </c>
      <c r="Z7">
        <f t="shared" si="26"/>
        <v>5</v>
      </c>
      <c r="AA7">
        <v>6</v>
      </c>
      <c r="AB7">
        <v>0</v>
      </c>
      <c r="AC7">
        <v>0</v>
      </c>
      <c r="AD7">
        <f t="shared" si="27"/>
        <v>6</v>
      </c>
      <c r="AE7">
        <v>1</v>
      </c>
      <c r="AF7">
        <v>0</v>
      </c>
      <c r="AG7">
        <v>0</v>
      </c>
      <c r="AH7">
        <f t="shared" si="28"/>
        <v>1</v>
      </c>
      <c r="AI7">
        <f t="shared" si="29"/>
        <v>25</v>
      </c>
      <c r="AJ7">
        <f t="shared" si="29"/>
        <v>7</v>
      </c>
      <c r="AK7">
        <f t="shared" si="29"/>
        <v>0</v>
      </c>
      <c r="AL7">
        <f t="shared" si="30"/>
        <v>32</v>
      </c>
      <c r="AM7">
        <v>18</v>
      </c>
      <c r="AN7">
        <v>3</v>
      </c>
      <c r="AO7">
        <v>0</v>
      </c>
      <c r="AP7">
        <f t="shared" si="31"/>
        <v>21</v>
      </c>
      <c r="AQ7">
        <v>0</v>
      </c>
      <c r="AR7">
        <v>0</v>
      </c>
      <c r="AS7">
        <v>0</v>
      </c>
      <c r="AT7">
        <f t="shared" si="32"/>
        <v>0</v>
      </c>
      <c r="AU7">
        <v>0</v>
      </c>
      <c r="AV7">
        <v>0</v>
      </c>
      <c r="AW7">
        <v>0</v>
      </c>
      <c r="AX7">
        <f t="shared" si="33"/>
        <v>0</v>
      </c>
      <c r="AY7">
        <f t="shared" si="34"/>
        <v>7</v>
      </c>
      <c r="AZ7">
        <f t="shared" si="34"/>
        <v>4</v>
      </c>
      <c r="BA7">
        <f t="shared" si="34"/>
        <v>0</v>
      </c>
      <c r="BB7">
        <f t="shared" si="35"/>
        <v>11</v>
      </c>
      <c r="BC7">
        <v>0</v>
      </c>
      <c r="BD7">
        <v>0</v>
      </c>
      <c r="BE7">
        <v>0</v>
      </c>
      <c r="BF7">
        <f t="shared" si="36"/>
        <v>0</v>
      </c>
      <c r="BG7">
        <f t="shared" si="37"/>
        <v>25</v>
      </c>
      <c r="BH7">
        <f t="shared" si="37"/>
        <v>7</v>
      </c>
      <c r="BI7">
        <f t="shared" si="37"/>
        <v>0</v>
      </c>
      <c r="BJ7">
        <v>0</v>
      </c>
      <c r="BK7">
        <v>0</v>
      </c>
      <c r="BL7">
        <v>0</v>
      </c>
      <c r="BM7">
        <f t="shared" si="7"/>
        <v>0</v>
      </c>
      <c r="BN7">
        <v>0</v>
      </c>
      <c r="BO7">
        <v>0</v>
      </c>
      <c r="BP7">
        <v>0</v>
      </c>
      <c r="BQ7">
        <f t="shared" si="8"/>
        <v>0</v>
      </c>
      <c r="BR7">
        <v>0</v>
      </c>
      <c r="BS7">
        <v>0</v>
      </c>
      <c r="BT7">
        <v>0</v>
      </c>
      <c r="BU7">
        <f t="shared" si="9"/>
        <v>0</v>
      </c>
      <c r="BV7">
        <v>1</v>
      </c>
      <c r="BW7">
        <v>0</v>
      </c>
      <c r="BX7">
        <v>0</v>
      </c>
      <c r="BY7">
        <f t="shared" si="10"/>
        <v>1</v>
      </c>
      <c r="BZ7">
        <v>0</v>
      </c>
      <c r="CA7">
        <v>0</v>
      </c>
      <c r="CB7">
        <v>0</v>
      </c>
      <c r="CC7">
        <f t="shared" si="11"/>
        <v>0</v>
      </c>
      <c r="CD7">
        <v>0</v>
      </c>
      <c r="CE7">
        <v>0</v>
      </c>
      <c r="CF7">
        <v>0</v>
      </c>
      <c r="CG7">
        <f t="shared" si="12"/>
        <v>0</v>
      </c>
      <c r="CH7">
        <v>0</v>
      </c>
      <c r="CI7">
        <v>0</v>
      </c>
      <c r="CJ7">
        <v>0</v>
      </c>
      <c r="CK7">
        <f t="shared" si="13"/>
        <v>0</v>
      </c>
      <c r="CL7">
        <v>0</v>
      </c>
      <c r="CM7">
        <v>0</v>
      </c>
      <c r="CN7">
        <v>0</v>
      </c>
      <c r="CO7">
        <f t="shared" si="14"/>
        <v>0</v>
      </c>
      <c r="CP7">
        <f t="shared" si="38"/>
        <v>24</v>
      </c>
      <c r="CQ7">
        <f t="shared" si="38"/>
        <v>7</v>
      </c>
      <c r="CR7">
        <f t="shared" si="38"/>
        <v>0</v>
      </c>
      <c r="CS7">
        <f t="shared" si="39"/>
        <v>31</v>
      </c>
      <c r="CT7">
        <f t="shared" si="40"/>
        <v>25</v>
      </c>
      <c r="CU7">
        <f t="shared" si="40"/>
        <v>7</v>
      </c>
      <c r="CV7">
        <f t="shared" si="40"/>
        <v>0</v>
      </c>
      <c r="CW7">
        <f t="shared" si="41"/>
        <v>32</v>
      </c>
    </row>
    <row r="8" spans="1:101">
      <c r="A8" t="s">
        <v>94</v>
      </c>
      <c r="B8" t="s">
        <v>94</v>
      </c>
      <c r="C8" t="s">
        <v>94</v>
      </c>
      <c r="D8" t="s">
        <v>94</v>
      </c>
      <c r="E8" t="s">
        <v>94</v>
      </c>
      <c r="F8" t="s">
        <v>94</v>
      </c>
      <c r="G8" t="s">
        <v>94</v>
      </c>
      <c r="H8" t="s">
        <v>94</v>
      </c>
      <c r="I8" t="s">
        <v>38</v>
      </c>
      <c r="J8">
        <f>SUM(J4:J7)</f>
        <v>81</v>
      </c>
      <c r="K8">
        <f>SUM(K4:K7)</f>
        <v>4</v>
      </c>
      <c r="L8">
        <f>SUM(L4:L7)</f>
        <v>8</v>
      </c>
      <c r="M8">
        <f>SUM(M4:M7)</f>
        <v>0</v>
      </c>
      <c r="N8">
        <f>SUM(K8:M8)</f>
        <v>12</v>
      </c>
      <c r="O8">
        <f>SUM(O4:O7)</f>
        <v>20</v>
      </c>
      <c r="P8">
        <f>SUM(P4:P7)</f>
        <v>13</v>
      </c>
      <c r="Q8">
        <f>SUM(Q4:Q7)</f>
        <v>0</v>
      </c>
      <c r="R8">
        <f t="shared" si="24"/>
        <v>33</v>
      </c>
      <c r="S8">
        <f>SUM(S4:S7)</f>
        <v>4</v>
      </c>
      <c r="T8">
        <f>SUM(T4:T7)</f>
        <v>0</v>
      </c>
      <c r="U8">
        <f>SUM(U4:U7)</f>
        <v>0</v>
      </c>
      <c r="V8">
        <f t="shared" si="25"/>
        <v>4</v>
      </c>
      <c r="W8">
        <f>SUM(W4:W7)</f>
        <v>16</v>
      </c>
      <c r="X8">
        <f>SUM(X4:X7)</f>
        <v>0</v>
      </c>
      <c r="Y8">
        <f>SUM(Y4:Y7)</f>
        <v>0</v>
      </c>
      <c r="Z8">
        <f t="shared" si="26"/>
        <v>16</v>
      </c>
      <c r="AA8">
        <f>SUM(AA4:AA7)</f>
        <v>15</v>
      </c>
      <c r="AB8">
        <f>SUM(AB4:AB7)</f>
        <v>0</v>
      </c>
      <c r="AC8">
        <f>SUM(AC4:AC7)</f>
        <v>0</v>
      </c>
      <c r="AD8">
        <f t="shared" si="27"/>
        <v>15</v>
      </c>
      <c r="AE8">
        <f>SUM(AE4:AE7)</f>
        <v>1</v>
      </c>
      <c r="AF8">
        <f>SUM(AF4:AF7)</f>
        <v>0</v>
      </c>
      <c r="AG8">
        <f>SUM(AG4:AG7)</f>
        <v>0</v>
      </c>
      <c r="AH8">
        <f t="shared" si="28"/>
        <v>1</v>
      </c>
      <c r="AI8">
        <f>SUM(AI4:AI7)</f>
        <v>60</v>
      </c>
      <c r="AJ8">
        <f>SUM(AJ4:AJ7)</f>
        <v>21</v>
      </c>
      <c r="AK8">
        <f>SUM(AK4:AK7)</f>
        <v>0</v>
      </c>
      <c r="AL8">
        <f t="shared" si="30"/>
        <v>81</v>
      </c>
      <c r="AM8">
        <f>SUM(AM4:AM7)</f>
        <v>30</v>
      </c>
      <c r="AN8">
        <f>SUM(AN4:AN7)</f>
        <v>5</v>
      </c>
      <c r="AO8">
        <f>SUM(AO4:AO7)</f>
        <v>0</v>
      </c>
      <c r="AP8">
        <f>SUM(AM8:AO8)</f>
        <v>35</v>
      </c>
      <c r="AQ8">
        <f>SUM(AQ4:AQ7)</f>
        <v>0</v>
      </c>
      <c r="AR8">
        <f>SUM(AR4:AR7)</f>
        <v>0</v>
      </c>
      <c r="AS8">
        <f>SUM(AS4:AS7)</f>
        <v>0</v>
      </c>
      <c r="AT8">
        <f t="shared" si="32"/>
        <v>0</v>
      </c>
      <c r="AU8">
        <f>SUM(AU4:AU7)</f>
        <v>0</v>
      </c>
      <c r="AV8">
        <f>SUM(AV4:AV7)</f>
        <v>0</v>
      </c>
      <c r="AW8">
        <f>SUM(AW4:AW7)</f>
        <v>0</v>
      </c>
      <c r="AX8">
        <f t="shared" si="33"/>
        <v>0</v>
      </c>
      <c r="AY8">
        <f>SUM(AY4:AY7)</f>
        <v>27</v>
      </c>
      <c r="AZ8">
        <f>SUM(AZ4:AZ7)</f>
        <v>14</v>
      </c>
      <c r="BA8">
        <f>SUM(BA4:BA7)</f>
        <v>0</v>
      </c>
      <c r="BB8">
        <f t="shared" si="35"/>
        <v>41</v>
      </c>
      <c r="BC8">
        <f>SUM(BC4:BC7)</f>
        <v>0</v>
      </c>
      <c r="BD8">
        <f>SUM(BD4:BD7)</f>
        <v>0</v>
      </c>
      <c r="BE8">
        <f>SUM(BE4:BE7)</f>
        <v>0</v>
      </c>
      <c r="BF8">
        <f t="shared" si="36"/>
        <v>0</v>
      </c>
      <c r="BG8">
        <f t="shared" ref="BG8:BL8" si="42">SUM(BG4:BG7)</f>
        <v>57</v>
      </c>
      <c r="BH8">
        <f t="shared" si="42"/>
        <v>19</v>
      </c>
      <c r="BI8">
        <f t="shared" si="42"/>
        <v>0</v>
      </c>
      <c r="BJ8">
        <f t="shared" si="42"/>
        <v>0</v>
      </c>
      <c r="BK8">
        <f t="shared" si="42"/>
        <v>0</v>
      </c>
      <c r="BL8">
        <f t="shared" si="42"/>
        <v>0</v>
      </c>
      <c r="BM8">
        <f t="shared" si="7"/>
        <v>0</v>
      </c>
      <c r="BN8">
        <f>SUM(BN4:BN7)</f>
        <v>0</v>
      </c>
      <c r="BO8">
        <f>SUM(BO4:BO7)</f>
        <v>0</v>
      </c>
      <c r="BP8">
        <f>SUM(BP4:BP7)</f>
        <v>0</v>
      </c>
      <c r="BQ8">
        <f t="shared" si="8"/>
        <v>0</v>
      </c>
      <c r="BR8">
        <f>SUM(BR4:BR7)</f>
        <v>2</v>
      </c>
      <c r="BS8">
        <f>SUM(BS4:BS7)</f>
        <v>0</v>
      </c>
      <c r="BT8">
        <f>SUM(BT4:BT7)</f>
        <v>0</v>
      </c>
      <c r="BU8">
        <f t="shared" si="9"/>
        <v>2</v>
      </c>
      <c r="BV8">
        <f>SUM(BV4:BV7)</f>
        <v>2</v>
      </c>
      <c r="BW8">
        <f>SUM(BW4:BW7)</f>
        <v>0</v>
      </c>
      <c r="BX8">
        <f>SUM(BX4:BX7)</f>
        <v>0</v>
      </c>
      <c r="BY8">
        <f t="shared" si="10"/>
        <v>2</v>
      </c>
      <c r="BZ8">
        <f>SUM(BZ4:BZ7)</f>
        <v>0</v>
      </c>
      <c r="CA8">
        <f>SUM(CA4:CA7)</f>
        <v>0</v>
      </c>
      <c r="CB8">
        <f>SUM(CB4:CB7)</f>
        <v>0</v>
      </c>
      <c r="CC8">
        <f t="shared" si="11"/>
        <v>0</v>
      </c>
      <c r="CD8">
        <f>SUM(CD4:CD7)</f>
        <v>0</v>
      </c>
      <c r="CE8">
        <f>SUM(CE4:CE7)</f>
        <v>0</v>
      </c>
      <c r="CF8">
        <f>SUM(CF4:CF7)</f>
        <v>0</v>
      </c>
      <c r="CG8">
        <f t="shared" si="12"/>
        <v>0</v>
      </c>
      <c r="CH8">
        <f>SUM(CH4:CH7)</f>
        <v>0</v>
      </c>
      <c r="CI8">
        <f>SUM(CI4:CI7)</f>
        <v>0</v>
      </c>
      <c r="CJ8">
        <f>SUM(CJ4:CJ7)</f>
        <v>0</v>
      </c>
      <c r="CK8">
        <f t="shared" si="13"/>
        <v>0</v>
      </c>
      <c r="CL8">
        <f>SUM(CL4:CL7)</f>
        <v>0</v>
      </c>
      <c r="CM8">
        <f>SUM(CM4:CM7)</f>
        <v>0</v>
      </c>
      <c r="CN8">
        <f>SUM(CN4:CN7)</f>
        <v>0</v>
      </c>
      <c r="CO8">
        <f t="shared" si="14"/>
        <v>0</v>
      </c>
      <c r="CP8">
        <f>SUM(CP4:CP7)</f>
        <v>56</v>
      </c>
      <c r="CQ8">
        <f>SUM(CQ4:CQ7)</f>
        <v>21</v>
      </c>
      <c r="CR8">
        <f>SUM(CR4:CR7)</f>
        <v>0</v>
      </c>
      <c r="CS8">
        <f t="shared" si="39"/>
        <v>77</v>
      </c>
      <c r="CT8">
        <f>SUM(CT4:CT7)</f>
        <v>60</v>
      </c>
      <c r="CU8">
        <f>SUM(CU4:CU7)</f>
        <v>21</v>
      </c>
      <c r="CV8">
        <f>SUM(CV4:CV7)</f>
        <v>0</v>
      </c>
      <c r="CW8">
        <f t="shared" si="41"/>
        <v>81</v>
      </c>
    </row>
  </sheetData>
  <dataConsolidate/>
  <pageMargins left="0.70866141732283472" right="0.70866141732283472" top="0.74803149606299213" bottom="0.74803149606299213" header="0.31496062992125984" footer="0.31496062992125984"/>
  <pageSetup scale="17" fitToHeight="2" orientation="landscape" r:id="rId1"/>
  <colBreaks count="2" manualBreakCount="2">
    <brk id="10" max="1048575" man="1"/>
    <brk id="61" max="1048575" man="1"/>
  </colBreak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Hoja2!$D$3:$D$9</xm:f>
          </x14:formula1>
          <xm:sqref>I4:I7</xm:sqref>
        </x14:dataValidation>
        <x14:dataValidation type="list" allowBlank="1" showInputMessage="1" showErrorMessage="1">
          <x14:formula1>
            <xm:f>Hoja2!$G$3:$G$14</xm:f>
          </x14:formula1>
          <xm:sqref>E4:E7</xm:sqref>
        </x14:dataValidation>
        <x14:dataValidation type="list" showInputMessage="1" showErrorMessage="1">
          <x14:formula1>
            <xm:f>Hoja2!$C$3:$C$9</xm:f>
          </x14:formula1>
          <xm:sqref>B4:B7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4"/>
  <sheetViews>
    <sheetView workbookViewId="0">
      <selection activeCell="C4" sqref="C4"/>
    </sheetView>
  </sheetViews>
  <sheetFormatPr baseColWidth="10" defaultRowHeight="15"/>
  <cols>
    <col min="2" max="2" width="38.5703125" bestFit="1" customWidth="1"/>
    <col min="3" max="3" width="17.5703125" customWidth="1"/>
    <col min="4" max="4" width="22" customWidth="1"/>
    <col min="5" max="5" width="17.85546875" bestFit="1" customWidth="1"/>
  </cols>
  <sheetData>
    <row r="3" spans="2:8" ht="75">
      <c r="B3" s="3" t="s">
        <v>1</v>
      </c>
      <c r="C3" s="1" t="s">
        <v>83</v>
      </c>
      <c r="D3" s="30" t="s">
        <v>82</v>
      </c>
      <c r="E3" t="s">
        <v>37</v>
      </c>
      <c r="F3" t="s">
        <v>11</v>
      </c>
      <c r="G3" t="s">
        <v>64</v>
      </c>
      <c r="H3" t="s">
        <v>61</v>
      </c>
    </row>
    <row r="4" spans="2:8">
      <c r="B4" s="3" t="s">
        <v>2</v>
      </c>
      <c r="C4" s="1"/>
      <c r="D4" s="29"/>
      <c r="E4" t="s">
        <v>39</v>
      </c>
      <c r="F4" t="s">
        <v>12</v>
      </c>
      <c r="G4" t="s">
        <v>65</v>
      </c>
      <c r="H4" t="s">
        <v>62</v>
      </c>
    </row>
    <row r="5" spans="2:8">
      <c r="B5" s="3" t="s">
        <v>3</v>
      </c>
      <c r="C5" s="1"/>
      <c r="D5" s="1"/>
      <c r="E5" t="s">
        <v>40</v>
      </c>
      <c r="F5" t="s">
        <v>13</v>
      </c>
      <c r="G5" t="s">
        <v>66</v>
      </c>
      <c r="H5" t="s">
        <v>76</v>
      </c>
    </row>
    <row r="6" spans="2:8" ht="25.5">
      <c r="B6" s="3" t="s">
        <v>5</v>
      </c>
      <c r="C6" s="1"/>
      <c r="D6" s="1"/>
      <c r="E6" t="s">
        <v>41</v>
      </c>
      <c r="F6" t="s">
        <v>14</v>
      </c>
      <c r="G6" t="s">
        <v>67</v>
      </c>
    </row>
    <row r="7" spans="2:8">
      <c r="B7" s="3" t="s">
        <v>4</v>
      </c>
      <c r="C7" s="1"/>
      <c r="D7" s="28"/>
      <c r="E7" t="s">
        <v>42</v>
      </c>
      <c r="F7" t="s">
        <v>15</v>
      </c>
      <c r="G7" t="s">
        <v>68</v>
      </c>
    </row>
    <row r="8" spans="2:8">
      <c r="C8" s="1"/>
      <c r="D8" s="28"/>
      <c r="E8" t="s">
        <v>43</v>
      </c>
      <c r="F8" t="s">
        <v>16</v>
      </c>
      <c r="G8" t="s">
        <v>69</v>
      </c>
    </row>
    <row r="9" spans="2:8">
      <c r="C9" s="1"/>
      <c r="D9" s="30"/>
      <c r="E9" t="s">
        <v>44</v>
      </c>
      <c r="G9" t="s">
        <v>70</v>
      </c>
    </row>
    <row r="10" spans="2:8">
      <c r="D10" s="30"/>
      <c r="E10" t="s">
        <v>45</v>
      </c>
      <c r="G10" t="s">
        <v>71</v>
      </c>
    </row>
    <row r="11" spans="2:8">
      <c r="E11" t="s">
        <v>46</v>
      </c>
      <c r="G11" t="s">
        <v>72</v>
      </c>
    </row>
    <row r="12" spans="2:8">
      <c r="E12" t="s">
        <v>47</v>
      </c>
      <c r="G12" t="s">
        <v>73</v>
      </c>
    </row>
    <row r="13" spans="2:8">
      <c r="E13" t="s">
        <v>48</v>
      </c>
      <c r="G13" t="s">
        <v>74</v>
      </c>
    </row>
    <row r="14" spans="2:8">
      <c r="E14" t="s">
        <v>49</v>
      </c>
      <c r="G14" t="s">
        <v>75</v>
      </c>
    </row>
    <row r="15" spans="2:8">
      <c r="E15" t="s">
        <v>50</v>
      </c>
    </row>
    <row r="16" spans="2:8">
      <c r="E16" t="s">
        <v>51</v>
      </c>
    </row>
    <row r="17" spans="5:5">
      <c r="E17" t="s">
        <v>52</v>
      </c>
    </row>
    <row r="18" spans="5:5">
      <c r="E18" t="s">
        <v>53</v>
      </c>
    </row>
    <row r="19" spans="5:5">
      <c r="E19" t="s">
        <v>54</v>
      </c>
    </row>
    <row r="20" spans="5:5">
      <c r="E20" t="s">
        <v>55</v>
      </c>
    </row>
    <row r="21" spans="5:5">
      <c r="E21" t="s">
        <v>56</v>
      </c>
    </row>
    <row r="22" spans="5:5">
      <c r="E22" t="s">
        <v>57</v>
      </c>
    </row>
    <row r="23" spans="5:5">
      <c r="E23" t="s">
        <v>58</v>
      </c>
    </row>
    <row r="24" spans="5:5">
      <c r="E24" t="s">
        <v>59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1er CUATRIMESTRE</vt:lpstr>
      <vt:lpstr>2DO CUATRIMESTRE (2)</vt:lpstr>
      <vt:lpstr>Hoja2</vt:lpstr>
      <vt:lpstr>'1er CUATRIMESTRE'!Títulos_a_imprimir</vt:lpstr>
      <vt:lpstr>'2DO CUATRIMESTRE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 Castañeda</dc:creator>
  <cp:lastModifiedBy>Alejandra Chán</cp:lastModifiedBy>
  <cp:lastPrinted>2025-05-09T17:52:47Z</cp:lastPrinted>
  <dcterms:created xsi:type="dcterms:W3CDTF">2024-02-05T14:24:34Z</dcterms:created>
  <dcterms:modified xsi:type="dcterms:W3CDTF">2025-11-05T15:05:58Z</dcterms:modified>
</cp:coreProperties>
</file>