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ejandra.chan\Desktop\ARCHIVO UIP\UIP 2026\COMITÉS\DATOS ABIERTOS\DTP\"/>
    </mc:Choice>
  </mc:AlternateContent>
  <bookViews>
    <workbookView xWindow="-120" yWindow="-120" windowWidth="29040" windowHeight="15720"/>
  </bookViews>
  <sheets>
    <sheet name="total meta febrero" sheetId="1" r:id="rId1"/>
    <sheet name="Hoja2" sheetId="2" state="hidden" r:id="rId2"/>
  </sheets>
  <definedNames>
    <definedName name="_xlnm._FilterDatabase" localSheetId="0" hidden="1">'total meta febrero'!$A$1:$CW$29</definedName>
    <definedName name="_xlnm.Print_Titles" localSheetId="0">'total meta febrero'!$1:$3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P28" i="1" l="1"/>
  <c r="CL28" i="1"/>
  <c r="CH28" i="1"/>
  <c r="CD28" i="1"/>
  <c r="BZ28" i="1"/>
  <c r="BV28" i="1"/>
  <c r="BR28" i="1"/>
  <c r="BN28" i="1"/>
  <c r="BF28" i="1"/>
  <c r="AX28" i="1"/>
  <c r="AT28" i="1"/>
  <c r="AP28" i="1"/>
  <c r="AK28" i="1"/>
  <c r="CS28" i="1" s="1"/>
  <c r="CW28" i="1" s="1"/>
  <c r="AJ28" i="1"/>
  <c r="CR28" i="1" s="1"/>
  <c r="CV28" i="1" s="1"/>
  <c r="AI28" i="1"/>
  <c r="AY28" i="1" s="1"/>
  <c r="AH28" i="1"/>
  <c r="AD28" i="1"/>
  <c r="Z28" i="1"/>
  <c r="V28" i="1"/>
  <c r="R28" i="1"/>
  <c r="N28" i="1"/>
  <c r="CP27" i="1"/>
  <c r="CL27" i="1"/>
  <c r="CH27" i="1"/>
  <c r="CD27" i="1"/>
  <c r="BZ27" i="1"/>
  <c r="BV27" i="1"/>
  <c r="BR27" i="1"/>
  <c r="BN27" i="1"/>
  <c r="BF27" i="1"/>
  <c r="AX27" i="1"/>
  <c r="AT27" i="1"/>
  <c r="AP27" i="1"/>
  <c r="AK27" i="1"/>
  <c r="CS27" i="1" s="1"/>
  <c r="CW27" i="1" s="1"/>
  <c r="AJ27" i="1"/>
  <c r="CR27" i="1" s="1"/>
  <c r="CV27" i="1" s="1"/>
  <c r="AI27" i="1"/>
  <c r="CQ27" i="1" s="1"/>
  <c r="AH27" i="1"/>
  <c r="Z27" i="1"/>
  <c r="V27" i="1"/>
  <c r="R27" i="1"/>
  <c r="N27" i="1"/>
  <c r="CP26" i="1"/>
  <c r="CL26" i="1"/>
  <c r="CH26" i="1"/>
  <c r="CD26" i="1"/>
  <c r="BZ26" i="1"/>
  <c r="BV26" i="1"/>
  <c r="BR26" i="1"/>
  <c r="BN26" i="1"/>
  <c r="BF26" i="1"/>
  <c r="AX26" i="1"/>
  <c r="AT26" i="1"/>
  <c r="AP26" i="1"/>
  <c r="AK26" i="1"/>
  <c r="BA26" i="1" s="1"/>
  <c r="BI26" i="1" s="1"/>
  <c r="AJ26" i="1"/>
  <c r="AZ26" i="1" s="1"/>
  <c r="BH26" i="1" s="1"/>
  <c r="AI26" i="1"/>
  <c r="AY26" i="1" s="1"/>
  <c r="AH26" i="1"/>
  <c r="AD26" i="1"/>
  <c r="Z26" i="1"/>
  <c r="V26" i="1"/>
  <c r="R26" i="1"/>
  <c r="N26" i="1"/>
  <c r="CP25" i="1"/>
  <c r="CL25" i="1"/>
  <c r="CH25" i="1"/>
  <c r="CD25" i="1"/>
  <c r="BZ25" i="1"/>
  <c r="BV25" i="1"/>
  <c r="BR25" i="1"/>
  <c r="BN25" i="1"/>
  <c r="BF25" i="1"/>
  <c r="AX25" i="1"/>
  <c r="AT25" i="1"/>
  <c r="AK25" i="1"/>
  <c r="BA25" i="1" s="1"/>
  <c r="BI25" i="1" s="1"/>
  <c r="AJ25" i="1"/>
  <c r="AZ25" i="1" s="1"/>
  <c r="BH25" i="1" s="1"/>
  <c r="AI25" i="1"/>
  <c r="CQ25" i="1" s="1"/>
  <c r="AH25" i="1"/>
  <c r="AD25" i="1"/>
  <c r="Z25" i="1"/>
  <c r="V25" i="1"/>
  <c r="R25" i="1"/>
  <c r="N25" i="1"/>
  <c r="CP24" i="1"/>
  <c r="CL24" i="1"/>
  <c r="CH24" i="1"/>
  <c r="CD24" i="1"/>
  <c r="BZ24" i="1"/>
  <c r="BV24" i="1"/>
  <c r="BR24" i="1"/>
  <c r="BN24" i="1"/>
  <c r="BF24" i="1"/>
  <c r="AX24" i="1"/>
  <c r="AT24" i="1"/>
  <c r="AP24" i="1"/>
  <c r="AK24" i="1"/>
  <c r="BA24" i="1" s="1"/>
  <c r="BI24" i="1" s="1"/>
  <c r="AJ24" i="1"/>
  <c r="CR24" i="1" s="1"/>
  <c r="CV24" i="1" s="1"/>
  <c r="AI24" i="1"/>
  <c r="AY24" i="1" s="1"/>
  <c r="AH24" i="1"/>
  <c r="AD24" i="1"/>
  <c r="Z24" i="1"/>
  <c r="V24" i="1"/>
  <c r="R24" i="1"/>
  <c r="N24" i="1"/>
  <c r="CP23" i="1"/>
  <c r="CL23" i="1"/>
  <c r="CH23" i="1"/>
  <c r="CD23" i="1"/>
  <c r="BZ23" i="1"/>
  <c r="BV23" i="1"/>
  <c r="BR23" i="1"/>
  <c r="BN23" i="1"/>
  <c r="BF23" i="1"/>
  <c r="AX23" i="1"/>
  <c r="AT23" i="1"/>
  <c r="AP23" i="1"/>
  <c r="AK23" i="1"/>
  <c r="CS23" i="1" s="1"/>
  <c r="CW23" i="1" s="1"/>
  <c r="AJ23" i="1"/>
  <c r="CR23" i="1" s="1"/>
  <c r="CV23" i="1" s="1"/>
  <c r="AI23" i="1"/>
  <c r="AH23" i="1"/>
  <c r="AD23" i="1"/>
  <c r="Z23" i="1"/>
  <c r="V23" i="1"/>
  <c r="R23" i="1"/>
  <c r="N23" i="1"/>
  <c r="CP22" i="1"/>
  <c r="CL22" i="1"/>
  <c r="CH22" i="1"/>
  <c r="CD22" i="1"/>
  <c r="BZ22" i="1"/>
  <c r="BV22" i="1"/>
  <c r="BR22" i="1"/>
  <c r="BN22" i="1"/>
  <c r="BF22" i="1"/>
  <c r="AX22" i="1"/>
  <c r="AT22" i="1"/>
  <c r="AP22" i="1"/>
  <c r="AK22" i="1"/>
  <c r="CS22" i="1" s="1"/>
  <c r="CW22" i="1" s="1"/>
  <c r="AJ22" i="1"/>
  <c r="CR22" i="1" s="1"/>
  <c r="CV22" i="1" s="1"/>
  <c r="AI22" i="1"/>
  <c r="AH22" i="1"/>
  <c r="AD22" i="1"/>
  <c r="Z22" i="1"/>
  <c r="V22" i="1"/>
  <c r="R22" i="1"/>
  <c r="N22" i="1"/>
  <c r="CP21" i="1"/>
  <c r="CL21" i="1"/>
  <c r="CH21" i="1"/>
  <c r="CD21" i="1"/>
  <c r="BZ21" i="1"/>
  <c r="BV21" i="1"/>
  <c r="BR21" i="1"/>
  <c r="BN21" i="1"/>
  <c r="BF21" i="1"/>
  <c r="AX21" i="1"/>
  <c r="AT21" i="1"/>
  <c r="AP21" i="1"/>
  <c r="AK21" i="1"/>
  <c r="CS21" i="1" s="1"/>
  <c r="CW21" i="1" s="1"/>
  <c r="AJ21" i="1"/>
  <c r="CR21" i="1" s="1"/>
  <c r="CV21" i="1" s="1"/>
  <c r="AI21" i="1"/>
  <c r="AY21" i="1" s="1"/>
  <c r="AH21" i="1"/>
  <c r="AD21" i="1"/>
  <c r="Z21" i="1"/>
  <c r="V21" i="1"/>
  <c r="R21" i="1"/>
  <c r="N21" i="1"/>
  <c r="CP20" i="1"/>
  <c r="CL20" i="1"/>
  <c r="CH20" i="1"/>
  <c r="CD20" i="1"/>
  <c r="BZ20" i="1"/>
  <c r="BV20" i="1"/>
  <c r="BR20" i="1"/>
  <c r="BN20" i="1"/>
  <c r="BF20" i="1"/>
  <c r="AX20" i="1"/>
  <c r="AT20" i="1"/>
  <c r="AP20" i="1"/>
  <c r="AK20" i="1"/>
  <c r="BA20" i="1" s="1"/>
  <c r="BI20" i="1" s="1"/>
  <c r="AJ20" i="1"/>
  <c r="CR20" i="1" s="1"/>
  <c r="CV20" i="1" s="1"/>
  <c r="AI20" i="1"/>
  <c r="AH20" i="1"/>
  <c r="AD20" i="1"/>
  <c r="Z20" i="1"/>
  <c r="V20" i="1"/>
  <c r="R20" i="1"/>
  <c r="N20" i="1"/>
  <c r="CP19" i="1"/>
  <c r="CL19" i="1"/>
  <c r="CH19" i="1"/>
  <c r="CD19" i="1"/>
  <c r="BZ19" i="1"/>
  <c r="BV19" i="1"/>
  <c r="BR19" i="1"/>
  <c r="BN19" i="1"/>
  <c r="BF19" i="1"/>
  <c r="AX19" i="1"/>
  <c r="AT19" i="1"/>
  <c r="AP19" i="1"/>
  <c r="AK19" i="1"/>
  <c r="BA19" i="1" s="1"/>
  <c r="BI19" i="1" s="1"/>
  <c r="AJ19" i="1"/>
  <c r="AZ19" i="1" s="1"/>
  <c r="BH19" i="1" s="1"/>
  <c r="AI19" i="1"/>
  <c r="CQ19" i="1" s="1"/>
  <c r="AH19" i="1"/>
  <c r="AD19" i="1"/>
  <c r="Z19" i="1"/>
  <c r="V19" i="1"/>
  <c r="R19" i="1"/>
  <c r="N19" i="1"/>
  <c r="CP18" i="1"/>
  <c r="CL18" i="1"/>
  <c r="CH18" i="1"/>
  <c r="CD18" i="1"/>
  <c r="BZ18" i="1"/>
  <c r="BV18" i="1"/>
  <c r="BR18" i="1"/>
  <c r="BN18" i="1"/>
  <c r="BF18" i="1"/>
  <c r="AX18" i="1"/>
  <c r="AT18" i="1"/>
  <c r="AP18" i="1"/>
  <c r="AK18" i="1"/>
  <c r="CS18" i="1" s="1"/>
  <c r="CW18" i="1" s="1"/>
  <c r="AJ18" i="1"/>
  <c r="CR18" i="1" s="1"/>
  <c r="CV18" i="1" s="1"/>
  <c r="AI18" i="1"/>
  <c r="CQ18" i="1" s="1"/>
  <c r="AH18" i="1"/>
  <c r="AD18" i="1"/>
  <c r="Z18" i="1"/>
  <c r="V18" i="1"/>
  <c r="R18" i="1"/>
  <c r="N18" i="1"/>
  <c r="CP17" i="1"/>
  <c r="CL17" i="1"/>
  <c r="CH17" i="1"/>
  <c r="CD17" i="1"/>
  <c r="BZ17" i="1"/>
  <c r="BV17" i="1"/>
  <c r="BR17" i="1"/>
  <c r="BN17" i="1"/>
  <c r="BF17" i="1"/>
  <c r="AX17" i="1"/>
  <c r="AT17" i="1"/>
  <c r="AP17" i="1"/>
  <c r="AK17" i="1"/>
  <c r="BA17" i="1" s="1"/>
  <c r="BI17" i="1" s="1"/>
  <c r="AJ17" i="1"/>
  <c r="CR17" i="1" s="1"/>
  <c r="CV17" i="1" s="1"/>
  <c r="AI17" i="1"/>
  <c r="CQ17" i="1" s="1"/>
  <c r="AH17" i="1"/>
  <c r="AD17" i="1"/>
  <c r="Z17" i="1"/>
  <c r="V17" i="1"/>
  <c r="R17" i="1"/>
  <c r="N17" i="1"/>
  <c r="CP16" i="1"/>
  <c r="CL16" i="1"/>
  <c r="CH16" i="1"/>
  <c r="CD16" i="1"/>
  <c r="BZ16" i="1"/>
  <c r="BV16" i="1"/>
  <c r="BR16" i="1"/>
  <c r="BF16" i="1"/>
  <c r="AX16" i="1"/>
  <c r="AT16" i="1"/>
  <c r="AP16" i="1"/>
  <c r="AK16" i="1"/>
  <c r="BA16" i="1" s="1"/>
  <c r="BI16" i="1" s="1"/>
  <c r="AJ16" i="1"/>
  <c r="CR16" i="1" s="1"/>
  <c r="CV16" i="1" s="1"/>
  <c r="AI16" i="1"/>
  <c r="AH16" i="1"/>
  <c r="AD16" i="1"/>
  <c r="Z16" i="1"/>
  <c r="V16" i="1"/>
  <c r="R16" i="1"/>
  <c r="N16" i="1"/>
  <c r="CP15" i="1"/>
  <c r="CL15" i="1"/>
  <c r="CH15" i="1"/>
  <c r="CD15" i="1"/>
  <c r="BZ15" i="1"/>
  <c r="BV15" i="1"/>
  <c r="BR15" i="1"/>
  <c r="BN15" i="1"/>
  <c r="BF15" i="1"/>
  <c r="AX15" i="1"/>
  <c r="AT15" i="1"/>
  <c r="AP15" i="1"/>
  <c r="AK15" i="1"/>
  <c r="BA15" i="1" s="1"/>
  <c r="BI15" i="1" s="1"/>
  <c r="AJ15" i="1"/>
  <c r="AZ15" i="1" s="1"/>
  <c r="BH15" i="1" s="1"/>
  <c r="AI15" i="1"/>
  <c r="AH15" i="1"/>
  <c r="AD15" i="1"/>
  <c r="Z15" i="1"/>
  <c r="V15" i="1"/>
  <c r="R15" i="1"/>
  <c r="N15" i="1"/>
  <c r="CP14" i="1"/>
  <c r="CL14" i="1"/>
  <c r="CH14" i="1"/>
  <c r="CD14" i="1"/>
  <c r="BZ14" i="1"/>
  <c r="BV14" i="1"/>
  <c r="BR14" i="1"/>
  <c r="BN14" i="1"/>
  <c r="BF14" i="1"/>
  <c r="AX14" i="1"/>
  <c r="AT14" i="1"/>
  <c r="AP14" i="1"/>
  <c r="AK14" i="1"/>
  <c r="BA14" i="1" s="1"/>
  <c r="BI14" i="1" s="1"/>
  <c r="AJ14" i="1"/>
  <c r="AZ14" i="1" s="1"/>
  <c r="BH14" i="1" s="1"/>
  <c r="AI14" i="1"/>
  <c r="AY14" i="1" s="1"/>
  <c r="AH14" i="1"/>
  <c r="AD14" i="1"/>
  <c r="Z14" i="1"/>
  <c r="V14" i="1"/>
  <c r="R14" i="1"/>
  <c r="N14" i="1"/>
  <c r="CP13" i="1"/>
  <c r="CL13" i="1"/>
  <c r="CH13" i="1"/>
  <c r="CD13" i="1"/>
  <c r="BZ13" i="1"/>
  <c r="BV13" i="1"/>
  <c r="BR13" i="1"/>
  <c r="BN13" i="1"/>
  <c r="BF13" i="1"/>
  <c r="AX13" i="1"/>
  <c r="AT13" i="1"/>
  <c r="AP13" i="1"/>
  <c r="AK13" i="1"/>
  <c r="BA13" i="1" s="1"/>
  <c r="BI13" i="1" s="1"/>
  <c r="AJ13" i="1"/>
  <c r="AZ13" i="1" s="1"/>
  <c r="BH13" i="1" s="1"/>
  <c r="AI13" i="1"/>
  <c r="AH13" i="1"/>
  <c r="AD13" i="1"/>
  <c r="Z13" i="1"/>
  <c r="V13" i="1"/>
  <c r="R13" i="1"/>
  <c r="N13" i="1"/>
  <c r="CP12" i="1"/>
  <c r="CL12" i="1"/>
  <c r="CH12" i="1"/>
  <c r="CD12" i="1"/>
  <c r="BZ12" i="1"/>
  <c r="BV12" i="1"/>
  <c r="BR12" i="1"/>
  <c r="BN12" i="1"/>
  <c r="BF12" i="1"/>
  <c r="AX12" i="1"/>
  <c r="AT12" i="1"/>
  <c r="AP12" i="1"/>
  <c r="AK12" i="1"/>
  <c r="BA12" i="1" s="1"/>
  <c r="BI12" i="1" s="1"/>
  <c r="AJ12" i="1"/>
  <c r="AZ12" i="1" s="1"/>
  <c r="BH12" i="1" s="1"/>
  <c r="AI12" i="1"/>
  <c r="AY12" i="1" s="1"/>
  <c r="BG12" i="1" s="1"/>
  <c r="AH12" i="1"/>
  <c r="AD12" i="1"/>
  <c r="Z12" i="1"/>
  <c r="V12" i="1"/>
  <c r="R12" i="1"/>
  <c r="N12" i="1"/>
  <c r="CP11" i="1"/>
  <c r="CL11" i="1"/>
  <c r="CH11" i="1"/>
  <c r="CD11" i="1"/>
  <c r="BZ11" i="1"/>
  <c r="BV11" i="1"/>
  <c r="BR11" i="1"/>
  <c r="BF11" i="1"/>
  <c r="AX11" i="1"/>
  <c r="AT11" i="1"/>
  <c r="AP11" i="1"/>
  <c r="AK11" i="1"/>
  <c r="AJ11" i="1"/>
  <c r="AI11" i="1"/>
  <c r="AY11" i="1" s="1"/>
  <c r="BG11" i="1" s="1"/>
  <c r="AH11" i="1"/>
  <c r="Z11" i="1"/>
  <c r="V11" i="1"/>
  <c r="R11" i="1"/>
  <c r="N11" i="1"/>
  <c r="CP10" i="1"/>
  <c r="CL10" i="1"/>
  <c r="CH10" i="1"/>
  <c r="CD10" i="1"/>
  <c r="BZ10" i="1"/>
  <c r="BV10" i="1"/>
  <c r="BR10" i="1"/>
  <c r="BN10" i="1"/>
  <c r="BF10" i="1"/>
  <c r="AX10" i="1"/>
  <c r="AT10" i="1"/>
  <c r="AP10" i="1"/>
  <c r="AK10" i="1"/>
  <c r="BA10" i="1" s="1"/>
  <c r="BI10" i="1" s="1"/>
  <c r="AJ10" i="1"/>
  <c r="AZ10" i="1" s="1"/>
  <c r="BH10" i="1" s="1"/>
  <c r="AI10" i="1"/>
  <c r="AY10" i="1" s="1"/>
  <c r="AH10" i="1"/>
  <c r="AD10" i="1"/>
  <c r="Z10" i="1"/>
  <c r="R10" i="1"/>
  <c r="N10" i="1"/>
  <c r="CP9" i="1"/>
  <c r="CL9" i="1"/>
  <c r="CH9" i="1"/>
  <c r="CD9" i="1"/>
  <c r="BZ9" i="1"/>
  <c r="BV9" i="1"/>
  <c r="BR9" i="1"/>
  <c r="BN9" i="1"/>
  <c r="BF9" i="1"/>
  <c r="AX9" i="1"/>
  <c r="AT9" i="1"/>
  <c r="AP9" i="1"/>
  <c r="AK9" i="1"/>
  <c r="CS9" i="1" s="1"/>
  <c r="CW9" i="1" s="1"/>
  <c r="AJ9" i="1"/>
  <c r="CR9" i="1" s="1"/>
  <c r="CV9" i="1" s="1"/>
  <c r="AI9" i="1"/>
  <c r="CQ9" i="1" s="1"/>
  <c r="CU9" i="1" s="1"/>
  <c r="AH9" i="1"/>
  <c r="V9" i="1"/>
  <c r="R9" i="1"/>
  <c r="N9" i="1"/>
  <c r="CS20" i="1" l="1"/>
  <c r="CW20" i="1" s="1"/>
  <c r="BA28" i="1"/>
  <c r="BI28" i="1" s="1"/>
  <c r="AZ28" i="1"/>
  <c r="BH28" i="1" s="1"/>
  <c r="AY19" i="1"/>
  <c r="BB19" i="1" s="1"/>
  <c r="AL20" i="1"/>
  <c r="AY17" i="1"/>
  <c r="BG17" i="1" s="1"/>
  <c r="BA23" i="1"/>
  <c r="BI23" i="1" s="1"/>
  <c r="BA21" i="1"/>
  <c r="BI21" i="1" s="1"/>
  <c r="AL22" i="1"/>
  <c r="AZ17" i="1"/>
  <c r="BH17" i="1" s="1"/>
  <c r="CR25" i="1"/>
  <c r="CV25" i="1" s="1"/>
  <c r="AZ22" i="1"/>
  <c r="BH22" i="1" s="1"/>
  <c r="AZ24" i="1"/>
  <c r="BH24" i="1" s="1"/>
  <c r="BA22" i="1"/>
  <c r="BI22" i="1" s="1"/>
  <c r="AL23" i="1"/>
  <c r="AY18" i="1"/>
  <c r="BG18" i="1" s="1"/>
  <c r="AZ18" i="1"/>
  <c r="BH18" i="1" s="1"/>
  <c r="AL24" i="1"/>
  <c r="CR19" i="1"/>
  <c r="CV19" i="1" s="1"/>
  <c r="AY23" i="1"/>
  <c r="BG23" i="1" s="1"/>
  <c r="AZ21" i="1"/>
  <c r="BH21" i="1" s="1"/>
  <c r="AZ23" i="1"/>
  <c r="BH23" i="1" s="1"/>
  <c r="AY22" i="1"/>
  <c r="BG22" i="1" s="1"/>
  <c r="CS25" i="1"/>
  <c r="CW25" i="1" s="1"/>
  <c r="BG28" i="1"/>
  <c r="CT27" i="1"/>
  <c r="CU27" i="1"/>
  <c r="CX27" i="1" s="1"/>
  <c r="BB26" i="1"/>
  <c r="BG26" i="1"/>
  <c r="BJ26" i="1" s="1"/>
  <c r="CU25" i="1"/>
  <c r="BG24" i="1"/>
  <c r="BG21" i="1"/>
  <c r="CU19" i="1"/>
  <c r="CT18" i="1"/>
  <c r="CU18" i="1"/>
  <c r="CX18" i="1" s="1"/>
  <c r="CU17" i="1"/>
  <c r="AL18" i="1"/>
  <c r="CQ22" i="1"/>
  <c r="AY25" i="1"/>
  <c r="BA18" i="1"/>
  <c r="BI18" i="1" s="1"/>
  <c r="AY20" i="1"/>
  <c r="AY27" i="1"/>
  <c r="CQ20" i="1"/>
  <c r="AL27" i="1"/>
  <c r="CS17" i="1"/>
  <c r="CW17" i="1" s="1"/>
  <c r="AZ20" i="1"/>
  <c r="BH20" i="1" s="1"/>
  <c r="CQ24" i="1"/>
  <c r="AZ27" i="1"/>
  <c r="BH27" i="1" s="1"/>
  <c r="AL17" i="1"/>
  <c r="BA27" i="1"/>
  <c r="BI27" i="1" s="1"/>
  <c r="CS24" i="1"/>
  <c r="CW24" i="1" s="1"/>
  <c r="CQ26" i="1"/>
  <c r="CR26" i="1"/>
  <c r="CV26" i="1" s="1"/>
  <c r="CS26" i="1"/>
  <c r="CW26" i="1" s="1"/>
  <c r="CQ21" i="1"/>
  <c r="AL26" i="1"/>
  <c r="CQ28" i="1"/>
  <c r="AL21" i="1"/>
  <c r="AL28" i="1"/>
  <c r="AL25" i="1"/>
  <c r="CS19" i="1"/>
  <c r="CW19" i="1" s="1"/>
  <c r="AL19" i="1"/>
  <c r="CQ23" i="1"/>
  <c r="AL16" i="1"/>
  <c r="AL15" i="1"/>
  <c r="BJ12" i="1"/>
  <c r="CS16" i="1"/>
  <c r="CW16" i="1" s="1"/>
  <c r="CX9" i="1"/>
  <c r="AZ9" i="1"/>
  <c r="BH9" i="1" s="1"/>
  <c r="BA9" i="1"/>
  <c r="BI9" i="1" s="1"/>
  <c r="AZ16" i="1"/>
  <c r="BH16" i="1" s="1"/>
  <c r="AY15" i="1"/>
  <c r="BG15" i="1" s="1"/>
  <c r="BJ15" i="1" s="1"/>
  <c r="CR12" i="1"/>
  <c r="CV12" i="1" s="1"/>
  <c r="CQ11" i="1"/>
  <c r="CU11" i="1" s="1"/>
  <c r="CS12" i="1"/>
  <c r="CW12" i="1" s="1"/>
  <c r="CS13" i="1"/>
  <c r="CW13" i="1" s="1"/>
  <c r="BB14" i="1"/>
  <c r="AY16" i="1"/>
  <c r="BG16" i="1" s="1"/>
  <c r="AL9" i="1"/>
  <c r="CQ15" i="1"/>
  <c r="CU15" i="1" s="1"/>
  <c r="CQ16" i="1"/>
  <c r="AY9" i="1"/>
  <c r="BG9" i="1" s="1"/>
  <c r="CR11" i="1"/>
  <c r="AZ11" i="1"/>
  <c r="BH11" i="1" s="1"/>
  <c r="BG10" i="1"/>
  <c r="BJ10" i="1" s="1"/>
  <c r="BB10" i="1"/>
  <c r="CS11" i="1"/>
  <c r="CW11" i="1" s="1"/>
  <c r="BA11" i="1"/>
  <c r="BI11" i="1" s="1"/>
  <c r="AL11" i="1"/>
  <c r="CQ13" i="1"/>
  <c r="AY13" i="1"/>
  <c r="BG13" i="1" s="1"/>
  <c r="BJ13" i="1" s="1"/>
  <c r="AL13" i="1"/>
  <c r="BG14" i="1"/>
  <c r="BJ14" i="1" s="1"/>
  <c r="CT9" i="1"/>
  <c r="CR13" i="1"/>
  <c r="CV13" i="1" s="1"/>
  <c r="CR15" i="1"/>
  <c r="CV15" i="1" s="1"/>
  <c r="CS15" i="1"/>
  <c r="CW15" i="1" s="1"/>
  <c r="CQ10" i="1"/>
  <c r="CQ12" i="1"/>
  <c r="CR10" i="1"/>
  <c r="CV10" i="1" s="1"/>
  <c r="CS10" i="1"/>
  <c r="CW10" i="1" s="1"/>
  <c r="AL10" i="1"/>
  <c r="CQ14" i="1"/>
  <c r="AL12" i="1"/>
  <c r="CR14" i="1"/>
  <c r="CV14" i="1" s="1"/>
  <c r="CS14" i="1"/>
  <c r="CW14" i="1" s="1"/>
  <c r="AL14" i="1"/>
  <c r="BJ23" i="1" l="1"/>
  <c r="BB23" i="1"/>
  <c r="BJ17" i="1"/>
  <c r="BJ28" i="1"/>
  <c r="BB28" i="1"/>
  <c r="CT17" i="1"/>
  <c r="BG19" i="1"/>
  <c r="BJ19" i="1" s="1"/>
  <c r="BJ22" i="1"/>
  <c r="BB17" i="1"/>
  <c r="BJ21" i="1"/>
  <c r="BB21" i="1"/>
  <c r="CX25" i="1"/>
  <c r="BJ18" i="1"/>
  <c r="CX17" i="1"/>
  <c r="BB24" i="1"/>
  <c r="BB22" i="1"/>
  <c r="BB18" i="1"/>
  <c r="BJ24" i="1"/>
  <c r="CT25" i="1"/>
  <c r="CU21" i="1"/>
  <c r="CX21" i="1" s="1"/>
  <c r="CT21" i="1"/>
  <c r="BG25" i="1"/>
  <c r="BJ25" i="1" s="1"/>
  <c r="BB25" i="1"/>
  <c r="CU22" i="1"/>
  <c r="CX22" i="1" s="1"/>
  <c r="CT22" i="1"/>
  <c r="CU28" i="1"/>
  <c r="CX28" i="1" s="1"/>
  <c r="CT28" i="1"/>
  <c r="CU26" i="1"/>
  <c r="CX26" i="1" s="1"/>
  <c r="CT26" i="1"/>
  <c r="CX19" i="1"/>
  <c r="CT19" i="1"/>
  <c r="CU24" i="1"/>
  <c r="CX24" i="1" s="1"/>
  <c r="CT24" i="1"/>
  <c r="CT20" i="1"/>
  <c r="CU20" i="1"/>
  <c r="CX20" i="1" s="1"/>
  <c r="BG27" i="1"/>
  <c r="BJ27" i="1" s="1"/>
  <c r="BB27" i="1"/>
  <c r="CT23" i="1"/>
  <c r="CU23" i="1"/>
  <c r="CX23" i="1" s="1"/>
  <c r="BG20" i="1"/>
  <c r="BJ20" i="1" s="1"/>
  <c r="BB20" i="1"/>
  <c r="BJ9" i="1"/>
  <c r="BB15" i="1"/>
  <c r="BJ16" i="1"/>
  <c r="BJ11" i="1"/>
  <c r="BB16" i="1"/>
  <c r="BB9" i="1"/>
  <c r="CT16" i="1"/>
  <c r="CU16" i="1"/>
  <c r="CX16" i="1" s="1"/>
  <c r="CX15" i="1"/>
  <c r="CU13" i="1"/>
  <c r="CX13" i="1" s="1"/>
  <c r="CT13" i="1"/>
  <c r="CT15" i="1"/>
  <c r="CU14" i="1"/>
  <c r="CX14" i="1" s="1"/>
  <c r="CT14" i="1"/>
  <c r="CU12" i="1"/>
  <c r="CX12" i="1" s="1"/>
  <c r="CT12" i="1"/>
  <c r="CV11" i="1"/>
  <c r="CX11" i="1" s="1"/>
  <c r="CT11" i="1"/>
  <c r="CU10" i="1"/>
  <c r="CX10" i="1" s="1"/>
  <c r="CT10" i="1"/>
  <c r="BN4" i="1" l="1"/>
  <c r="BN5" i="1"/>
  <c r="BN6" i="1"/>
  <c r="BN7" i="1"/>
  <c r="BN8" i="1"/>
  <c r="BR4" i="1"/>
  <c r="BR5" i="1"/>
  <c r="BR6" i="1"/>
  <c r="BR7" i="1"/>
  <c r="BR8" i="1"/>
  <c r="BV4" i="1"/>
  <c r="BV5" i="1"/>
  <c r="BV6" i="1"/>
  <c r="BV7" i="1"/>
  <c r="BV8" i="1"/>
  <c r="BZ4" i="1"/>
  <c r="BZ5" i="1"/>
  <c r="BZ6" i="1"/>
  <c r="BZ7" i="1"/>
  <c r="BZ8" i="1"/>
  <c r="CD4" i="1"/>
  <c r="CD5" i="1"/>
  <c r="CD6" i="1"/>
  <c r="CD7" i="1"/>
  <c r="CD8" i="1"/>
  <c r="CH4" i="1"/>
  <c r="CH5" i="1"/>
  <c r="CH6" i="1"/>
  <c r="CH7" i="1"/>
  <c r="CH8" i="1"/>
  <c r="CL4" i="1"/>
  <c r="CL5" i="1"/>
  <c r="CL6" i="1"/>
  <c r="CL7" i="1"/>
  <c r="CL8" i="1"/>
  <c r="CP4" i="1"/>
  <c r="CP5" i="1"/>
  <c r="CP6" i="1"/>
  <c r="CP7" i="1"/>
  <c r="CP8" i="1"/>
  <c r="BF4" i="1"/>
  <c r="BF5" i="1"/>
  <c r="BF6" i="1"/>
  <c r="BF7" i="1"/>
  <c r="BF8" i="1"/>
  <c r="AX4" i="1"/>
  <c r="AX5" i="1"/>
  <c r="AX6" i="1"/>
  <c r="AX7" i="1"/>
  <c r="AX8" i="1"/>
  <c r="AT4" i="1"/>
  <c r="AT5" i="1"/>
  <c r="AT6" i="1"/>
  <c r="AT7" i="1"/>
  <c r="AT8" i="1"/>
  <c r="AP4" i="1" l="1"/>
  <c r="AP5" i="1"/>
  <c r="AP6" i="1"/>
  <c r="AP7" i="1"/>
  <c r="AP8" i="1"/>
  <c r="AH4" i="1"/>
  <c r="AH5" i="1"/>
  <c r="AH6" i="1"/>
  <c r="AH7" i="1"/>
  <c r="AH8" i="1"/>
  <c r="AD4" i="1"/>
  <c r="AD5" i="1"/>
  <c r="AD6" i="1"/>
  <c r="AD7" i="1"/>
  <c r="AD8" i="1"/>
  <c r="Z4" i="1"/>
  <c r="Z5" i="1"/>
  <c r="Z6" i="1"/>
  <c r="Z7" i="1"/>
  <c r="Z8" i="1"/>
  <c r="V4" i="1"/>
  <c r="V5" i="1"/>
  <c r="V6" i="1"/>
  <c r="V7" i="1"/>
  <c r="V8" i="1"/>
  <c r="R4" i="1"/>
  <c r="R5" i="1"/>
  <c r="R6" i="1"/>
  <c r="R7" i="1"/>
  <c r="R8" i="1"/>
  <c r="N4" i="1"/>
  <c r="N5" i="1"/>
  <c r="N6" i="1"/>
  <c r="N7" i="1"/>
  <c r="N8" i="1"/>
  <c r="CO29" i="1" l="1"/>
  <c r="CN29" i="1"/>
  <c r="CM29" i="1"/>
  <c r="CK29" i="1"/>
  <c r="CJ29" i="1"/>
  <c r="CI29" i="1"/>
  <c r="CG29" i="1"/>
  <c r="CF29" i="1"/>
  <c r="CE29" i="1"/>
  <c r="CC29" i="1"/>
  <c r="CB29" i="1"/>
  <c r="CA29" i="1"/>
  <c r="BY29" i="1"/>
  <c r="BX29" i="1"/>
  <c r="BW29" i="1"/>
  <c r="BU29" i="1"/>
  <c r="BT29" i="1"/>
  <c r="BS29" i="1"/>
  <c r="BQ29" i="1"/>
  <c r="BP29" i="1"/>
  <c r="BO29" i="1"/>
  <c r="BM29" i="1"/>
  <c r="BL29" i="1"/>
  <c r="BK29" i="1"/>
  <c r="BE29" i="1"/>
  <c r="BD29" i="1"/>
  <c r="BC29" i="1"/>
  <c r="AW29" i="1"/>
  <c r="AV29" i="1"/>
  <c r="AU29" i="1"/>
  <c r="AS29" i="1"/>
  <c r="AR29" i="1"/>
  <c r="AQ29" i="1"/>
  <c r="AO29" i="1"/>
  <c r="AN29" i="1"/>
  <c r="AM29" i="1"/>
  <c r="AG29" i="1"/>
  <c r="AF29" i="1"/>
  <c r="AE29" i="1"/>
  <c r="AC29" i="1"/>
  <c r="AB29" i="1"/>
  <c r="AA29" i="1"/>
  <c r="Y29" i="1"/>
  <c r="X29" i="1"/>
  <c r="W29" i="1"/>
  <c r="U29" i="1"/>
  <c r="T29" i="1"/>
  <c r="S29" i="1"/>
  <c r="Q29" i="1"/>
  <c r="P29" i="1"/>
  <c r="O29" i="1"/>
  <c r="M29" i="1"/>
  <c r="L29" i="1"/>
  <c r="K29" i="1"/>
  <c r="AI4" i="1"/>
  <c r="AJ4" i="1"/>
  <c r="AZ4" i="1" s="1"/>
  <c r="BH4" i="1" s="1"/>
  <c r="AK4" i="1"/>
  <c r="AI5" i="1"/>
  <c r="AJ5" i="1"/>
  <c r="AK5" i="1"/>
  <c r="BA5" i="1" s="1"/>
  <c r="BI5" i="1" s="1"/>
  <c r="AI6" i="1"/>
  <c r="AJ6" i="1"/>
  <c r="AK6" i="1"/>
  <c r="AI7" i="1"/>
  <c r="AJ7" i="1"/>
  <c r="AK7" i="1"/>
  <c r="AI8" i="1"/>
  <c r="AJ8" i="1"/>
  <c r="AZ8" i="1" s="1"/>
  <c r="BH8" i="1" s="1"/>
  <c r="AK8" i="1"/>
  <c r="BV29" i="1" l="1"/>
  <c r="CL29" i="1"/>
  <c r="BR29" i="1"/>
  <c r="BZ29" i="1"/>
  <c r="CP29" i="1"/>
  <c r="AY7" i="1"/>
  <c r="AL7" i="1"/>
  <c r="AL8" i="1"/>
  <c r="AL4" i="1"/>
  <c r="AL5" i="1"/>
  <c r="AL6" i="1"/>
  <c r="BN29" i="1"/>
  <c r="CD29" i="1"/>
  <c r="CH29" i="1"/>
  <c r="N29" i="1"/>
  <c r="AD29" i="1"/>
  <c r="AX29" i="1"/>
  <c r="AT29" i="1"/>
  <c r="AP29" i="1"/>
  <c r="AH29" i="1"/>
  <c r="BF29" i="1"/>
  <c r="V29" i="1"/>
  <c r="R29" i="1"/>
  <c r="Z29" i="1"/>
  <c r="CR4" i="1"/>
  <c r="CV4" i="1" s="1"/>
  <c r="BA8" i="1"/>
  <c r="BI8" i="1" s="1"/>
  <c r="CS8" i="1"/>
  <c r="CW8" i="1" s="1"/>
  <c r="AZ7" i="1"/>
  <c r="BH7" i="1" s="1"/>
  <c r="CR7" i="1"/>
  <c r="CV7" i="1" s="1"/>
  <c r="AY6" i="1"/>
  <c r="CQ6" i="1"/>
  <c r="BA4" i="1"/>
  <c r="BI4" i="1" s="1"/>
  <c r="CS4" i="1"/>
  <c r="CW4" i="1" s="1"/>
  <c r="CR8" i="1"/>
  <c r="CV8" i="1" s="1"/>
  <c r="AY8" i="1"/>
  <c r="CQ8" i="1"/>
  <c r="BA6" i="1"/>
  <c r="BI6" i="1" s="1"/>
  <c r="CS6" i="1"/>
  <c r="CW6" i="1" s="1"/>
  <c r="AZ5" i="1"/>
  <c r="BH5" i="1" s="1"/>
  <c r="CR5" i="1"/>
  <c r="CV5" i="1" s="1"/>
  <c r="AY4" i="1"/>
  <c r="CQ4" i="1"/>
  <c r="CQ7" i="1"/>
  <c r="BA7" i="1"/>
  <c r="BI7" i="1" s="1"/>
  <c r="CS7" i="1"/>
  <c r="CW7" i="1" s="1"/>
  <c r="AZ6" i="1"/>
  <c r="BH6" i="1" s="1"/>
  <c r="CR6" i="1"/>
  <c r="CV6" i="1" s="1"/>
  <c r="AY5" i="1"/>
  <c r="CQ5" i="1"/>
  <c r="CS5" i="1"/>
  <c r="CW5" i="1" s="1"/>
  <c r="AI29" i="1"/>
  <c r="AK29" i="1"/>
  <c r="AJ29" i="1"/>
  <c r="CU5" i="1" l="1"/>
  <c r="CX5" i="1" s="1"/>
  <c r="CT5" i="1"/>
  <c r="CU4" i="1"/>
  <c r="CX4" i="1" s="1"/>
  <c r="CT4" i="1"/>
  <c r="BG7" i="1"/>
  <c r="BJ7" i="1" s="1"/>
  <c r="BB7" i="1"/>
  <c r="BG4" i="1"/>
  <c r="BJ4" i="1" s="1"/>
  <c r="BB4" i="1"/>
  <c r="CU6" i="1"/>
  <c r="CX6" i="1" s="1"/>
  <c r="CT6" i="1"/>
  <c r="CU7" i="1"/>
  <c r="CX7" i="1" s="1"/>
  <c r="CT7" i="1"/>
  <c r="CU8" i="1"/>
  <c r="CX8" i="1" s="1"/>
  <c r="CT8" i="1"/>
  <c r="BG6" i="1"/>
  <c r="BJ6" i="1" s="1"/>
  <c r="BB6" i="1"/>
  <c r="BG5" i="1"/>
  <c r="BJ5" i="1" s="1"/>
  <c r="BB5" i="1"/>
  <c r="BG8" i="1"/>
  <c r="BJ8" i="1" s="1"/>
  <c r="BB8" i="1"/>
  <c r="CW29" i="1"/>
  <c r="AL29" i="1"/>
  <c r="CR29" i="1"/>
  <c r="CS29" i="1"/>
  <c r="AZ29" i="1"/>
  <c r="BH29" i="1"/>
  <c r="CQ29" i="1"/>
  <c r="BA29" i="1"/>
  <c r="BI29" i="1"/>
  <c r="CV29" i="1"/>
  <c r="AY29" i="1"/>
  <c r="CU29" i="1" l="1"/>
  <c r="CX29" i="1" s="1"/>
  <c r="CT29" i="1"/>
  <c r="BG29" i="1"/>
  <c r="BJ29" i="1" s="1"/>
  <c r="BB29" i="1"/>
</calcChain>
</file>

<file path=xl/sharedStrings.xml><?xml version="1.0" encoding="utf-8"?>
<sst xmlns="http://schemas.openxmlformats.org/spreadsheetml/2006/main" count="577" uniqueCount="167">
  <si>
    <t>CITIC</t>
  </si>
  <si>
    <t>MENACESNNA</t>
  </si>
  <si>
    <t>PREVENCIÓN CONTRA LA EXPLOTACIÓN</t>
  </si>
  <si>
    <t>CIBERHERRAMIENTAS</t>
  </si>
  <si>
    <t>TRABAJO INFANTIL Y SUS PEORES FORMAS</t>
  </si>
  <si>
    <t>ACTIVIDAD</t>
  </si>
  <si>
    <t>LUGAR</t>
  </si>
  <si>
    <t>DEPARTAMENTO</t>
  </si>
  <si>
    <t>MUNICIPIO</t>
  </si>
  <si>
    <t>TIPO DE ACTIVIDAD</t>
  </si>
  <si>
    <t>MUJERES</t>
  </si>
  <si>
    <t>0-5 AÑOS</t>
  </si>
  <si>
    <t>6-12 AÑOS</t>
  </si>
  <si>
    <t>13-17 AÑOS</t>
  </si>
  <si>
    <t>18-30 AÑOS</t>
  </si>
  <si>
    <t>31-59 AÑOS</t>
  </si>
  <si>
    <t>60 + AÑOS</t>
  </si>
  <si>
    <t>EDAD</t>
  </si>
  <si>
    <t>MAYA</t>
  </si>
  <si>
    <t>XINCA</t>
  </si>
  <si>
    <t>MESTIZO</t>
  </si>
  <si>
    <t>EXTRANJERO</t>
  </si>
  <si>
    <t>GRUPO ÉTNICO</t>
  </si>
  <si>
    <t>GARÍFUNA</t>
  </si>
  <si>
    <t>VISUAL</t>
  </si>
  <si>
    <t>AUDITIVA</t>
  </si>
  <si>
    <t>FÍSICA</t>
  </si>
  <si>
    <t>INTELECTUAL</t>
  </si>
  <si>
    <t>TALLA PEQUEÑA</t>
  </si>
  <si>
    <t>SORDOCEGUERA</t>
  </si>
  <si>
    <t>NINGUNA</t>
  </si>
  <si>
    <t>MÚLTIPLE</t>
  </si>
  <si>
    <t>OTROS</t>
  </si>
  <si>
    <t>DISCAPACIDAD</t>
  </si>
  <si>
    <t>TALLER</t>
  </si>
  <si>
    <t>GUATEMALA</t>
  </si>
  <si>
    <t>NNA</t>
  </si>
  <si>
    <t>TOTAL</t>
  </si>
  <si>
    <t>ADULTOS</t>
  </si>
  <si>
    <t>CHARLA</t>
  </si>
  <si>
    <t>PROCESO</t>
  </si>
  <si>
    <t>CAPACITACIÓN</t>
  </si>
  <si>
    <t>FERIA</t>
  </si>
  <si>
    <t>DIPLOMADO</t>
  </si>
  <si>
    <t>CURSO</t>
  </si>
  <si>
    <t>SOLOLÁ</t>
  </si>
  <si>
    <t>SACATEPÉQUEZ</t>
  </si>
  <si>
    <t>SAN MARCOS</t>
  </si>
  <si>
    <t>QUETZALTENANGO</t>
  </si>
  <si>
    <t>ESCUINTLA</t>
  </si>
  <si>
    <t>CHIMALTENANGO</t>
  </si>
  <si>
    <t>SUCHITEPÉQUEZ</t>
  </si>
  <si>
    <t>PETÉN</t>
  </si>
  <si>
    <t>HUEHUETENANGO</t>
  </si>
  <si>
    <t>QUICHÉ</t>
  </si>
  <si>
    <t>CHIQUIMULA</t>
  </si>
  <si>
    <t>ALTA VERAPAZ</t>
  </si>
  <si>
    <t>BAJA VERAPAZ</t>
  </si>
  <si>
    <t>TOTONICAPÁN</t>
  </si>
  <si>
    <t>ZACAPA</t>
  </si>
  <si>
    <t>JALAPA</t>
  </si>
  <si>
    <t>JUTIAPA</t>
  </si>
  <si>
    <t>SANTA ROSA</t>
  </si>
  <si>
    <t>IZABAL</t>
  </si>
  <si>
    <t>EL PROGRESO</t>
  </si>
  <si>
    <t>RETALHULEU</t>
  </si>
  <si>
    <t>FECHA</t>
  </si>
  <si>
    <t>FEMENINO</t>
  </si>
  <si>
    <t>MASCULINO</t>
  </si>
  <si>
    <t>MES</t>
  </si>
  <si>
    <t>ENERO</t>
  </si>
  <si>
    <t>FEBRERO</t>
  </si>
  <si>
    <t>MARZO</t>
  </si>
  <si>
    <t>ABRIL</t>
  </si>
  <si>
    <t>MAYO</t>
  </si>
  <si>
    <t>JUNIO</t>
  </si>
  <si>
    <t>JULIO</t>
  </si>
  <si>
    <t>AGOSTO</t>
  </si>
  <si>
    <t>SEPTIEMBRE</t>
  </si>
  <si>
    <t>OCTUBRE</t>
  </si>
  <si>
    <t>NOVIEMBRE</t>
  </si>
  <si>
    <t>DICIEMBRE</t>
  </si>
  <si>
    <t>OTRO</t>
  </si>
  <si>
    <t>POBLACIÓN OBJETIVO</t>
  </si>
  <si>
    <t>JÓVENES</t>
  </si>
  <si>
    <t>NNA                 JÓVENES</t>
  </si>
  <si>
    <t>NNA                 ADULTOS</t>
  </si>
  <si>
    <t>JÓVENES    ADULTOS</t>
  </si>
  <si>
    <t>6-13 AÑOS</t>
  </si>
  <si>
    <t>14-18 AÑOS</t>
  </si>
  <si>
    <t>19-30 AÑOS</t>
  </si>
  <si>
    <t>Chiquimula</t>
  </si>
  <si>
    <t xml:space="preserve">Esquipulas </t>
  </si>
  <si>
    <t>Hotel Legendario Esquipulas</t>
  </si>
  <si>
    <t>Quetzaltenango</t>
  </si>
  <si>
    <t>Auditorio de la Universidad Rafael Landivar Quetzaltenango</t>
  </si>
  <si>
    <t>Auditorio de la Universidad Mariano Galvez de Quetzaltenango</t>
  </si>
  <si>
    <t>Auditorio de la Universidad Da Vinci de Quetzaltenango</t>
  </si>
  <si>
    <t xml:space="preserve">Capacitación sobre prevención e indicadores de trata de personas en el ámbito educativo, dirigido a Directores de Centros Educativos Públicos y Privados de zona 1 </t>
  </si>
  <si>
    <t>Guatemala</t>
  </si>
  <si>
    <t>Hotel y Restaurante Vista 15</t>
  </si>
  <si>
    <t>Conversatorio  "Redes que Protegen", en el marco de Conmemoración al Día Internacional de la Mujer, dirigido a mujeres de diferentes comunidades del Municipio  San Antonio Ilotenango del departamento de Quiché , sobre trata de personas, y el rol que desarrollan las mujeres en las comunidades; fomentando la organización local para proteger a los grupos en situaciones de vulnerabilidad</t>
  </si>
  <si>
    <t>Quiché</t>
  </si>
  <si>
    <t>Ilotenango</t>
  </si>
  <si>
    <t>Salón Municipal San Antonio Ilotenango, Quiché</t>
  </si>
  <si>
    <t>Diálogo "Alerta Trata"  Prevención desde la Educación, dirigido a maestros del Ministerio de Educación  de las diferentes comunidades de San Antonio Ilotenando, Quiché  para promover la protección de la niñez frente a la trata de personas, con énfasis en las modalidades de  explotación laboral y trabajo forzado y su relación con las peores formas de trabajo infantil, considerando el contexto local.</t>
  </si>
  <si>
    <t xml:space="preserve">Quiché </t>
  </si>
  <si>
    <t>Petén</t>
  </si>
  <si>
    <t>Flores</t>
  </si>
  <si>
    <t>Feria  Lúdica "Jugando Aprendo y me Protejo",  sobre trata de personas, dirigido a jóvénes del  del centro educativo de la Asociación  AK TENAMIT, con un enfoque intercultural, y de derechos humanos  para  prevenir situaciones de riesgo promover la denuncia segura y fortalecer el liderazgo juvenil como agentes de cambio en sus comunidades.</t>
  </si>
  <si>
    <t>Instalaciones de Ak Tenamit</t>
  </si>
  <si>
    <t>Lanzamiento de la Estrategia Flores Seguro y Libre de  los Delitos de Violencia Sexual, Explotación y Trata de Personas, con el objetivo mejorar los mecanismos de coordinación local para la prevención, detección, identificación y atención integral a víctimas de violencia sexual, explotación y trata de personas en Flores Petén, participaron instituciones gubernamentales y no gubernamentales, sociedad civil, Municipalidad de Flores, entre otras.</t>
  </si>
  <si>
    <t xml:space="preserve">La Casona del Lago Flores Petén </t>
  </si>
  <si>
    <t xml:space="preserve">Guatemala </t>
  </si>
  <si>
    <t xml:space="preserve">Taller de Prevención "Lover Boy" ¿Enamoramiento o Engaño?, dirigido a adolescentes mujeres, estudiantes de nivel básico, del Instituto de Educación Básica con Orientación ocupacional Enrique Gómez Carrillo. </t>
  </si>
  <si>
    <t xml:space="preserve">Instituto de Educación Basica con Orientación ocupacional Enrique Gómez Carrillo. </t>
  </si>
  <si>
    <t xml:space="preserve">Gobernación Departamental de Chiquimula </t>
  </si>
  <si>
    <t xml:space="preserve">La Trata de Personas: "Perspectiva Jurídica y Sensibilización frente al delito" dirigido a abogados, por invitación de la Asociación de Abogados y Notarios de Oriente sede Chiquimula. </t>
  </si>
  <si>
    <t>Salón Vista Terra, Chiquimula</t>
  </si>
  <si>
    <t>Taller Lover Boy ¿ Enamoramiento o engaño? Dirigido a mujeres jóvenes madres de  estudiantes de diversificado de la Escuela Oficial de Párvulos "Rosa Flores Monroy", Chiquimula.</t>
  </si>
  <si>
    <t>Escuela Oficial de Párvulos "Rosa Flores Monroy", Chiquimula.</t>
  </si>
  <si>
    <t>Taller de Prevención "Promesas Falsas Riesgos Reales", dirigido a adolescentes de nivel básico y diversificado, del Colegío Privado Mixto Sagrada Familia, ubicado en Chiquimula</t>
  </si>
  <si>
    <t xml:space="preserve">Colegío Privado Mixto Sagrada Familia ubicado en Chiquimula </t>
  </si>
  <si>
    <t xml:space="preserve">Capacitación sobre trata de personas a personal del Juzgado de Primera Instancia Penal  y Tribunal de Sentencia Penal con Competencia Especializada en Trata de Personas de Chiquimula, socialización de Análsisis de Sentencias en materia de Trata de Personas 2020-2023 y adhesión a la Campaña Corazón Azul.  </t>
  </si>
  <si>
    <t>Juzgado de Primera Instancia Penal y Tribunal de Sentencia Penal con Competencia especializada en Trata de Personas Chiquimula.</t>
  </si>
  <si>
    <t xml:space="preserve">Capacitación en materia de trata de personas dirigido al personal (administrativos, meseros, camareros, cheff, cocineros, recepcionistas, ventas y atención al cliente ) del Hotel y Restaurante Hacienda los Volcanes, enfocado en el rol del Sector turístico para la prevención, detección y referencia. </t>
  </si>
  <si>
    <t>Sacatepéquez</t>
  </si>
  <si>
    <t xml:space="preserve">Santa Lucia Milpas Altas </t>
  </si>
  <si>
    <t>Hotel y Restaurante Hacienda los Volcanes</t>
  </si>
  <si>
    <t>Número</t>
  </si>
  <si>
    <t>ÚLTIMA LÍNEA</t>
  </si>
  <si>
    <t>VEINTICINCO</t>
  </si>
  <si>
    <t>VEINTISÉIS</t>
  </si>
  <si>
    <t>DIECISÉIS</t>
  </si>
  <si>
    <t>VEINTITRÉS Y VEINTICUATRO</t>
  </si>
  <si>
    <t>VEINTITRÉS</t>
  </si>
  <si>
    <t>VEINTICUATRO</t>
  </si>
  <si>
    <t>VEINTISIETE</t>
  </si>
  <si>
    <t>VEINTE</t>
  </si>
  <si>
    <t>VEINTIUNO</t>
  </si>
  <si>
    <t>VEINTIDÓS</t>
  </si>
  <si>
    <t>VEINTINUEVE</t>
  </si>
  <si>
    <t>TREINTA</t>
  </si>
  <si>
    <t xml:space="preserve">Capacitación sobre prevención y detección de trata de personas, enfocado en el rol del sector turísico, dirigido a personal del  Hotel y Restaurante, Vista 15, (Recepcionistas, Meseros, Camareros, Seguridad, Personal de limpieza y mantenimiento, personal administrativo, Vendedoras, Personal de Recursos Humanos, Capitanes de restaurante)
</t>
  </si>
  <si>
    <t xml:space="preserve">Webinar "Vacaciones Libres de Trata de Personas" enfocado en el uso de la tecnología y la inteligencia artificial en la captación en las  víctimas de este delito, participó personal de  instituciones públicas, organizaciones no gubernamentales, universidades, sociedad civil y población en general. Con apoyo de expertas de International Centre for Missing and Exploited Children y Asociación de Servicios Educativos y Culturales </t>
  </si>
  <si>
    <r>
      <t>Capacitación sobre trata de personas en el marco de la Estrategia Flores  Libre y Seguro de Delitos de Violencia Sexual, Explotación y Trata de Personas, en la que participarón Instituciones como   Consejo Nacional de Áreas Protegidas, Organismo Judicial, juzgado y Tribunal especializado de Trata de Personas,  Municipalidad de Flores, Secretaría de Seguridad Alimentaria y Nutricional, Ministerio de Ambiente y Recursos Naturales, Ministerio Público, Secretaría de Bienestar Social de la Presidencia,</t>
    </r>
    <r>
      <rPr>
        <sz val="10"/>
        <rFont val="Corbel"/>
        <family val="2"/>
      </rPr>
      <t xml:space="preserve"> Policía Nacional Civil, Policía Municipal de Tránsito, Instituto Guatemalteco de Turismo, Procuraduría General de la Nación.</t>
    </r>
  </si>
  <si>
    <t>Taller de Prevención con el Tema de "Lover Boy " ¿enamoramiento o Engaño ? dirigido a adolescentes mujeres  estudiantes de nivel básico, del Instituto Normal Centro América Jornada Vespertina</t>
  </si>
  <si>
    <t>Implementación de Estrategia Lover Boy  ¿Enamoramiento o Engaño ? Dirigido a mujeres,  madres de estudiantes de nivel básico, del Instituto  Nacional de Educación Básica Chiquimula</t>
  </si>
  <si>
    <t>Estrategia Promesas Falsas Riesgos Reales, para la prevención y abordaje de la trata de personas en contextos de movilidad laboral, dirigido a personal de diferentes instituciones, entre ellas: Consejo Nacional de Atención al Migrante de Guatemala, Ministerio de Educación, Instituto Nacional de Ciencias Forenses de Guatemala, Gobernación Departamental de Chiquimula, Dirección Municipal de la Mujer Chiquimula, Oficina Municipal para la Niñez, Adolescencia y Juventud de Chiquimula, Ministerio de Desarrollo Social, Procuraduría de los Derechos Humanos, El Refugio de la Niñez, Consejo Nacional de la Juventud, Juzgado de Primera Instancia Penal con competencia especializada en Trata de Personas, Chiquimula.</t>
  </si>
  <si>
    <t>Taller de Prevención "Lover Boy ¿ Enamoramiento o Engaño? dirigido a adolescentes mujeres de diversificado, de la Escuela Normal Intercultural ubicado en Chiquimula.</t>
  </si>
  <si>
    <t>Proceso formativo de Prevención de los delitos de violencia sexual, explotación y trata de personas dirigido al personal del Ministerio de Desarrollo Social, asi como la Adhesión a la Campaña Corazón Azul.</t>
  </si>
  <si>
    <t>Taller de Prevención con el Tema de "Lover Boy " ¿enamoramiento o Engaño? dirigido a adolescentes mujeres  estudiantes de diversificado, del Instituto Normal Centro América Jornada Matutina</t>
  </si>
  <si>
    <t>Instituto Normal para Señoritas de Occidente Quetzaltenango</t>
  </si>
  <si>
    <t xml:space="preserve">Instituto Normal Centro América,  1 calle 2-29 zona 1 </t>
  </si>
  <si>
    <t>Oficinas de la Secretaría contra la Violencia Sexual, Explotación y Trata de Personas</t>
  </si>
  <si>
    <t>Salón del Comité Departamental de Desarrollo Santa Elena Flores Petén.</t>
  </si>
  <si>
    <t xml:space="preserve">Instituto Normal Centro América, zona 1 </t>
  </si>
  <si>
    <t>Salón 1 nivel 2, Ministerio de Desarrollo Social, zona 1</t>
  </si>
  <si>
    <t>Instituto Nacional de Educación básica, Chiquimula</t>
  </si>
  <si>
    <t xml:space="preserve">Escuela Normal Intercultural Chiquimula </t>
  </si>
  <si>
    <t>NIÑOS, NIÑAS Y ADOLESCENTES</t>
  </si>
  <si>
    <t>NIÑOS, NIÑAS Y ADOLESCENTES
JÓVENES</t>
  </si>
  <si>
    <r>
      <t>"</t>
    </r>
    <r>
      <rPr>
        <sz val="10"/>
        <color theme="1"/>
        <rFont val="Corbel"/>
        <family val="2"/>
      </rPr>
      <t xml:space="preserve">Desafíos enla Protección de las Niñas y Mujeres Frente a la Trata de Personas en Contextos de Movilidad Humana, en el marco del Foro Mujeres y Niñas en Movilidad : Retos y Desafios relacionados a la Víolencia de Género ", con la participación de representantes de la Mesa Técnica Municipal de Protección a Migrantes y Refugiados y otros actores clave, incluyendo a representante de Jóvenes de Plan Trifinio, Municipalidad de Esquipulas, Ayuda en Acción, Secretaría de Programación y Planificación de la Presidencia,  Ministerio de Desarrollo Social,  Consejo Nacional de Atención al Migrante de Guatemala, Organización Internacional para las Migraciones Allto Comisionado de las Naciones Unidas para los Refugiados, Child Fund, Procurador de los Derechos Humanos, Plan Internacional y Centro de Salud Esquipulas. </t>
    </r>
  </si>
  <si>
    <r>
      <t xml:space="preserve">Proceso Informativo y de Prevención </t>
    </r>
    <r>
      <rPr>
        <sz val="10"/>
        <color theme="1"/>
        <rFont val="Corbel"/>
        <family val="2"/>
      </rPr>
      <t>"Lover Boy" Enamoramiento o Engaño dirigido a estudiantes de básicos y diversificado del Instituto Normal para Señoritas de Occidente</t>
    </r>
  </si>
  <si>
    <r>
      <t xml:space="preserve">Taller </t>
    </r>
    <r>
      <rPr>
        <sz val="10"/>
        <color theme="1"/>
        <rFont val="Corbel"/>
        <family val="2"/>
      </rPr>
      <t>"La tecnología y su impacto en la trata de personas"  dirigido a estudiantes de Derecho de  la Universidad Rafael Landívar de Quetzaltenango</t>
    </r>
  </si>
  <si>
    <r>
      <t xml:space="preserve">Taller </t>
    </r>
    <r>
      <rPr>
        <sz val="10"/>
        <color theme="1"/>
        <rFont val="Corbel"/>
        <family val="2"/>
      </rPr>
      <t xml:space="preserve">" Estrategia de Prevención de la Trata de Personas "Trabajo sin engaño"  enfocada en la prevención y detección temprana de la captación por medio de falsas ofertas laborales en medios tecnologicos" dirigido a alumnos de enfermeria  de la Universidad Mariano Galvez  </t>
    </r>
  </si>
  <si>
    <r>
      <t xml:space="preserve">Taller </t>
    </r>
    <r>
      <rPr>
        <sz val="10"/>
        <color theme="1"/>
        <rFont val="Corbel"/>
        <family val="2"/>
      </rPr>
      <t>" Estrategia de Prevención de la Trata de Personas "Trabajo sin engaño"  enfocada en la prevención y detección temprana de la captación por medio de falsas ofertas laborales en medios tecnologicos" dirigido a alumnos de medicina de la Universidad  Da Vinci  de Quetzaltenango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</si>
</sst>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sz val="10"/>
      <color theme="1"/>
      <name val="Altivo Regular"/>
      <family val="2"/>
    </font>
    <font>
      <sz val="10"/>
      <color theme="1"/>
      <name val="Corbel"/>
      <family val="2"/>
    </font>
    <font>
      <sz val="10"/>
      <name val="Corbel"/>
      <family val="2"/>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0" fillId="0" borderId="0" xfId="0" applyAlignment="1">
      <alignment horizontal="center" vertical="center"/>
    </xf>
    <xf numFmtId="0" fontId="1" fillId="0" borderId="0" xfId="0" applyFont="1" applyAlignment="1">
      <alignment horizontal="left" vertical="center" wrapText="1"/>
    </xf>
    <xf numFmtId="0" fontId="0" fillId="0" borderId="0" xfId="0" applyAlignment="1">
      <alignment horizontal="center" vertical="center" wrapText="1"/>
    </xf>
    <xf numFmtId="0" fontId="0" fillId="0" borderId="0" xfId="0" applyAlignment="1">
      <alignment horizontal="center"/>
    </xf>
    <xf numFmtId="0" fontId="0" fillId="0" borderId="0" xfId="0" applyAlignment="1">
      <alignment horizontal="center" wrapText="1"/>
    </xf>
    <xf numFmtId="0" fontId="0"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X29"/>
  <sheetViews>
    <sheetView showGridLines="0" tabSelected="1" zoomScale="145" zoomScaleNormal="145" zoomScaleSheetLayoutView="100" zoomScalePageLayoutView="96" workbookViewId="0">
      <pane xSplit="1" ySplit="3" topLeftCell="B4" activePane="bottomRight" state="frozen"/>
      <selection pane="topRight" activeCell="B1" sqref="B1"/>
      <selection pane="bottomLeft" activeCell="A9" sqref="A9"/>
      <selection pane="bottomRight" activeCell="C3" sqref="C3"/>
    </sheetView>
  </sheetViews>
  <sheetFormatPr baseColWidth="10" defaultRowHeight="15" x14ac:dyDescent="0.25"/>
  <cols>
    <col min="1" max="1" width="5.7109375" style="6" customWidth="1"/>
    <col min="2" max="2" width="20.7109375" style="6" customWidth="1"/>
    <col min="3" max="3" width="50.7109375" style="6" customWidth="1"/>
    <col min="4" max="5" width="15.85546875" style="6" customWidth="1"/>
    <col min="6" max="6" width="15.7109375" style="6" bestFit="1" customWidth="1"/>
    <col min="7" max="7" width="22.5703125" style="6" bestFit="1" customWidth="1"/>
    <col min="8" max="8" width="30.7109375" style="6" customWidth="1"/>
    <col min="9" max="9" width="16.85546875" style="6" customWidth="1"/>
    <col min="10" max="10" width="11.42578125" style="6"/>
    <col min="11" max="50" width="5.7109375" style="6" customWidth="1"/>
    <col min="51" max="51" width="7" style="6" customWidth="1"/>
    <col min="52" max="102" width="5.7109375" style="6" customWidth="1"/>
    <col min="103" max="16384" width="11.42578125" style="6"/>
  </cols>
  <sheetData>
    <row r="1" spans="1:102" s="6" customFormat="1" ht="15" customHeight="1" x14ac:dyDescent="0.25">
      <c r="A1" s="6" t="s">
        <v>129</v>
      </c>
      <c r="B1" s="6" t="s">
        <v>9</v>
      </c>
      <c r="C1" s="6" t="s">
        <v>5</v>
      </c>
      <c r="D1" s="6" t="s">
        <v>66</v>
      </c>
      <c r="E1" s="6" t="s">
        <v>69</v>
      </c>
      <c r="F1" s="6" t="s">
        <v>7</v>
      </c>
      <c r="G1" s="6" t="s">
        <v>8</v>
      </c>
      <c r="H1" s="6" t="s">
        <v>6</v>
      </c>
      <c r="I1" s="6" t="s">
        <v>83</v>
      </c>
      <c r="J1" s="6" t="s">
        <v>37</v>
      </c>
      <c r="K1" s="6" t="s">
        <v>17</v>
      </c>
      <c r="L1" s="6" t="s">
        <v>17</v>
      </c>
      <c r="M1" s="6" t="s">
        <v>17</v>
      </c>
      <c r="N1" s="6" t="s">
        <v>17</v>
      </c>
      <c r="O1" s="6" t="s">
        <v>17</v>
      </c>
      <c r="P1" s="6" t="s">
        <v>17</v>
      </c>
      <c r="Q1" s="6" t="s">
        <v>17</v>
      </c>
      <c r="R1" s="6" t="s">
        <v>17</v>
      </c>
      <c r="S1" s="6" t="s">
        <v>17</v>
      </c>
      <c r="T1" s="6" t="s">
        <v>17</v>
      </c>
      <c r="U1" s="6" t="s">
        <v>17</v>
      </c>
      <c r="V1" s="6" t="s">
        <v>17</v>
      </c>
      <c r="W1" s="6" t="s">
        <v>17</v>
      </c>
      <c r="X1" s="6" t="s">
        <v>17</v>
      </c>
      <c r="Y1" s="6" t="s">
        <v>17</v>
      </c>
      <c r="Z1" s="6" t="s">
        <v>17</v>
      </c>
      <c r="AA1" s="6" t="s">
        <v>17</v>
      </c>
      <c r="AB1" s="6" t="s">
        <v>17</v>
      </c>
      <c r="AC1" s="6" t="s">
        <v>17</v>
      </c>
      <c r="AD1" s="6" t="s">
        <v>17</v>
      </c>
      <c r="AE1" s="6" t="s">
        <v>17</v>
      </c>
      <c r="AF1" s="6" t="s">
        <v>17</v>
      </c>
      <c r="AG1" s="6" t="s">
        <v>17</v>
      </c>
      <c r="AH1" s="6" t="s">
        <v>17</v>
      </c>
      <c r="AI1" s="6" t="s">
        <v>17</v>
      </c>
      <c r="AJ1" s="6" t="s">
        <v>17</v>
      </c>
      <c r="AK1" s="6" t="s">
        <v>17</v>
      </c>
      <c r="AL1" s="6" t="s">
        <v>17</v>
      </c>
      <c r="AM1" s="6" t="s">
        <v>22</v>
      </c>
      <c r="AN1" s="6" t="s">
        <v>22</v>
      </c>
      <c r="AO1" s="6" t="s">
        <v>22</v>
      </c>
      <c r="AP1" s="6" t="s">
        <v>22</v>
      </c>
      <c r="AQ1" s="6" t="s">
        <v>22</v>
      </c>
      <c r="AR1" s="6" t="s">
        <v>22</v>
      </c>
      <c r="AS1" s="6" t="s">
        <v>22</v>
      </c>
      <c r="AT1" s="6" t="s">
        <v>22</v>
      </c>
      <c r="AU1" s="6" t="s">
        <v>22</v>
      </c>
      <c r="AV1" s="6" t="s">
        <v>22</v>
      </c>
      <c r="AW1" s="6" t="s">
        <v>22</v>
      </c>
      <c r="AX1" s="6" t="s">
        <v>22</v>
      </c>
      <c r="AY1" s="6" t="s">
        <v>22</v>
      </c>
      <c r="AZ1" s="6" t="s">
        <v>22</v>
      </c>
      <c r="BA1" s="6" t="s">
        <v>22</v>
      </c>
      <c r="BB1" s="6" t="s">
        <v>22</v>
      </c>
      <c r="BC1" s="6" t="s">
        <v>22</v>
      </c>
      <c r="BD1" s="6" t="s">
        <v>22</v>
      </c>
      <c r="BE1" s="6" t="s">
        <v>22</v>
      </c>
      <c r="BF1" s="6" t="s">
        <v>22</v>
      </c>
      <c r="BG1" s="6" t="s">
        <v>22</v>
      </c>
      <c r="BH1" s="6" t="s">
        <v>22</v>
      </c>
      <c r="BI1" s="6" t="s">
        <v>22</v>
      </c>
      <c r="BJ1" s="6" t="s">
        <v>22</v>
      </c>
      <c r="BK1" s="6" t="s">
        <v>33</v>
      </c>
      <c r="BL1" s="6" t="s">
        <v>33</v>
      </c>
      <c r="BM1" s="6" t="s">
        <v>33</v>
      </c>
      <c r="BN1" s="6" t="s">
        <v>33</v>
      </c>
      <c r="BO1" s="6" t="s">
        <v>33</v>
      </c>
      <c r="BP1" s="6" t="s">
        <v>33</v>
      </c>
      <c r="BQ1" s="6" t="s">
        <v>33</v>
      </c>
      <c r="BR1" s="6" t="s">
        <v>33</v>
      </c>
      <c r="BS1" s="6" t="s">
        <v>33</v>
      </c>
      <c r="BT1" s="6" t="s">
        <v>33</v>
      </c>
      <c r="BU1" s="6" t="s">
        <v>33</v>
      </c>
      <c r="BV1" s="6" t="s">
        <v>33</v>
      </c>
      <c r="BW1" s="6" t="s">
        <v>33</v>
      </c>
      <c r="BX1" s="6" t="s">
        <v>33</v>
      </c>
      <c r="BY1" s="6" t="s">
        <v>33</v>
      </c>
      <c r="BZ1" s="6" t="s">
        <v>33</v>
      </c>
      <c r="CA1" s="6" t="s">
        <v>33</v>
      </c>
      <c r="CB1" s="6" t="s">
        <v>33</v>
      </c>
      <c r="CC1" s="6" t="s">
        <v>33</v>
      </c>
      <c r="CD1" s="6" t="s">
        <v>33</v>
      </c>
      <c r="CE1" s="6" t="s">
        <v>33</v>
      </c>
      <c r="CF1" s="6" t="s">
        <v>33</v>
      </c>
      <c r="CG1" s="6" t="s">
        <v>33</v>
      </c>
      <c r="CH1" s="6" t="s">
        <v>33</v>
      </c>
      <c r="CI1" s="6" t="s">
        <v>33</v>
      </c>
      <c r="CJ1" s="6" t="s">
        <v>33</v>
      </c>
      <c r="CK1" s="6" t="s">
        <v>33</v>
      </c>
      <c r="CL1" s="6" t="s">
        <v>33</v>
      </c>
      <c r="CM1" s="6" t="s">
        <v>33</v>
      </c>
      <c r="CN1" s="6" t="s">
        <v>33</v>
      </c>
      <c r="CO1" s="6" t="s">
        <v>33</v>
      </c>
      <c r="CP1" s="6" t="s">
        <v>33</v>
      </c>
      <c r="CQ1" s="6" t="s">
        <v>33</v>
      </c>
      <c r="CR1" s="6" t="s">
        <v>33</v>
      </c>
      <c r="CS1" s="6" t="s">
        <v>33</v>
      </c>
      <c r="CT1" s="6" t="s">
        <v>33</v>
      </c>
      <c r="CU1" s="6" t="s">
        <v>33</v>
      </c>
      <c r="CV1" s="6" t="s">
        <v>33</v>
      </c>
      <c r="CW1" s="6" t="s">
        <v>33</v>
      </c>
      <c r="CX1" s="6" t="s">
        <v>33</v>
      </c>
    </row>
    <row r="2" spans="1:102" s="6" customFormat="1" x14ac:dyDescent="0.25">
      <c r="A2" s="6" t="s">
        <v>129</v>
      </c>
      <c r="B2" s="6" t="s">
        <v>9</v>
      </c>
      <c r="C2" s="6" t="s">
        <v>5</v>
      </c>
      <c r="D2" s="6" t="s">
        <v>66</v>
      </c>
      <c r="E2" s="6" t="s">
        <v>69</v>
      </c>
      <c r="F2" s="6" t="s">
        <v>7</v>
      </c>
      <c r="G2" s="6" t="s">
        <v>8</v>
      </c>
      <c r="H2" s="6" t="s">
        <v>6</v>
      </c>
      <c r="I2" s="6" t="s">
        <v>83</v>
      </c>
      <c r="J2" s="6" t="s">
        <v>37</v>
      </c>
      <c r="K2" s="6" t="s">
        <v>11</v>
      </c>
      <c r="L2" s="6" t="s">
        <v>11</v>
      </c>
      <c r="M2" s="6" t="s">
        <v>11</v>
      </c>
      <c r="N2" s="6" t="s">
        <v>11</v>
      </c>
      <c r="O2" s="6" t="s">
        <v>88</v>
      </c>
      <c r="P2" s="6" t="s">
        <v>88</v>
      </c>
      <c r="Q2" s="6" t="s">
        <v>88</v>
      </c>
      <c r="R2" s="6" t="s">
        <v>88</v>
      </c>
      <c r="S2" s="6" t="s">
        <v>89</v>
      </c>
      <c r="T2" s="6" t="s">
        <v>89</v>
      </c>
      <c r="U2" s="6" t="s">
        <v>89</v>
      </c>
      <c r="V2" s="6" t="s">
        <v>89</v>
      </c>
      <c r="W2" s="6" t="s">
        <v>90</v>
      </c>
      <c r="X2" s="6" t="s">
        <v>90</v>
      </c>
      <c r="Y2" s="6" t="s">
        <v>90</v>
      </c>
      <c r="Z2" s="6" t="s">
        <v>90</v>
      </c>
      <c r="AA2" s="6" t="s">
        <v>15</v>
      </c>
      <c r="AB2" s="6" t="s">
        <v>15</v>
      </c>
      <c r="AC2" s="6" t="s">
        <v>15</v>
      </c>
      <c r="AD2" s="6" t="s">
        <v>15</v>
      </c>
      <c r="AE2" s="6" t="s">
        <v>16</v>
      </c>
      <c r="AF2" s="6" t="s">
        <v>16</v>
      </c>
      <c r="AG2" s="6" t="s">
        <v>16</v>
      </c>
      <c r="AH2" s="6" t="s">
        <v>16</v>
      </c>
      <c r="AI2" s="6" t="s">
        <v>37</v>
      </c>
      <c r="AJ2" s="6" t="s">
        <v>37</v>
      </c>
      <c r="AK2" s="6" t="s">
        <v>37</v>
      </c>
      <c r="AL2" s="6" t="s">
        <v>37</v>
      </c>
      <c r="AM2" s="6" t="s">
        <v>18</v>
      </c>
      <c r="AN2" s="6" t="s">
        <v>18</v>
      </c>
      <c r="AO2" s="6" t="s">
        <v>18</v>
      </c>
      <c r="AP2" s="6" t="s">
        <v>18</v>
      </c>
      <c r="AQ2" s="6" t="s">
        <v>19</v>
      </c>
      <c r="AR2" s="6" t="s">
        <v>19</v>
      </c>
      <c r="AS2" s="6" t="s">
        <v>19</v>
      </c>
      <c r="AT2" s="6" t="s">
        <v>19</v>
      </c>
      <c r="AU2" s="6" t="s">
        <v>23</v>
      </c>
      <c r="AV2" s="6" t="s">
        <v>23</v>
      </c>
      <c r="AW2" s="6" t="s">
        <v>23</v>
      </c>
      <c r="AX2" s="6" t="s">
        <v>23</v>
      </c>
      <c r="AY2" s="6" t="s">
        <v>20</v>
      </c>
      <c r="AZ2" s="6" t="s">
        <v>20</v>
      </c>
      <c r="BA2" s="6" t="s">
        <v>20</v>
      </c>
      <c r="BB2" s="6" t="s">
        <v>20</v>
      </c>
      <c r="BC2" s="6" t="s">
        <v>21</v>
      </c>
      <c r="BD2" s="6" t="s">
        <v>21</v>
      </c>
      <c r="BE2" s="6" t="s">
        <v>21</v>
      </c>
      <c r="BF2" s="6" t="s">
        <v>21</v>
      </c>
      <c r="BG2" s="6" t="s">
        <v>37</v>
      </c>
      <c r="BH2" s="6" t="s">
        <v>37</v>
      </c>
      <c r="BI2" s="6" t="s">
        <v>37</v>
      </c>
      <c r="BJ2" s="6" t="s">
        <v>37</v>
      </c>
      <c r="BK2" s="6" t="s">
        <v>24</v>
      </c>
      <c r="BL2" s="6" t="s">
        <v>24</v>
      </c>
      <c r="BM2" s="6" t="s">
        <v>24</v>
      </c>
      <c r="BN2" s="6" t="s">
        <v>24</v>
      </c>
      <c r="BO2" s="6" t="s">
        <v>25</v>
      </c>
      <c r="BP2" s="6" t="s">
        <v>25</v>
      </c>
      <c r="BQ2" s="6" t="s">
        <v>25</v>
      </c>
      <c r="BR2" s="6" t="s">
        <v>25</v>
      </c>
      <c r="BS2" s="6" t="s">
        <v>26</v>
      </c>
      <c r="BT2" s="6" t="s">
        <v>26</v>
      </c>
      <c r="BU2" s="6" t="s">
        <v>26</v>
      </c>
      <c r="BV2" s="6" t="s">
        <v>26</v>
      </c>
      <c r="BW2" s="6" t="s">
        <v>27</v>
      </c>
      <c r="BX2" s="6" t="s">
        <v>27</v>
      </c>
      <c r="BY2" s="6" t="s">
        <v>27</v>
      </c>
      <c r="BZ2" s="6" t="s">
        <v>27</v>
      </c>
      <c r="CA2" s="6" t="s">
        <v>28</v>
      </c>
      <c r="CB2" s="6" t="s">
        <v>28</v>
      </c>
      <c r="CC2" s="6" t="s">
        <v>28</v>
      </c>
      <c r="CD2" s="6" t="s">
        <v>28</v>
      </c>
      <c r="CE2" s="6" t="s">
        <v>29</v>
      </c>
      <c r="CF2" s="6" t="s">
        <v>29</v>
      </c>
      <c r="CG2" s="6" t="s">
        <v>29</v>
      </c>
      <c r="CH2" s="6" t="s">
        <v>29</v>
      </c>
      <c r="CI2" s="6" t="s">
        <v>31</v>
      </c>
      <c r="CJ2" s="6" t="s">
        <v>31</v>
      </c>
      <c r="CK2" s="6" t="s">
        <v>31</v>
      </c>
      <c r="CL2" s="6" t="s">
        <v>31</v>
      </c>
      <c r="CM2" s="6" t="s">
        <v>32</v>
      </c>
      <c r="CN2" s="6" t="s">
        <v>32</v>
      </c>
      <c r="CO2" s="6" t="s">
        <v>32</v>
      </c>
      <c r="CP2" s="6" t="s">
        <v>32</v>
      </c>
      <c r="CQ2" s="6" t="s">
        <v>30</v>
      </c>
      <c r="CR2" s="6" t="s">
        <v>30</v>
      </c>
      <c r="CS2" s="6" t="s">
        <v>30</v>
      </c>
      <c r="CT2" s="6" t="s">
        <v>30</v>
      </c>
      <c r="CU2" s="6" t="s">
        <v>37</v>
      </c>
      <c r="CV2" s="6" t="s">
        <v>37</v>
      </c>
      <c r="CW2" s="6" t="s">
        <v>37</v>
      </c>
      <c r="CX2" s="6" t="s">
        <v>37</v>
      </c>
    </row>
    <row r="3" spans="1:102" s="6" customFormat="1" x14ac:dyDescent="0.25">
      <c r="A3" s="6" t="s">
        <v>129</v>
      </c>
      <c r="B3" s="6" t="s">
        <v>9</v>
      </c>
      <c r="C3" s="6" t="s">
        <v>5</v>
      </c>
      <c r="D3" s="6" t="s">
        <v>66</v>
      </c>
      <c r="E3" s="6" t="s">
        <v>69</v>
      </c>
      <c r="F3" s="6" t="s">
        <v>7</v>
      </c>
      <c r="G3" s="6" t="s">
        <v>8</v>
      </c>
      <c r="H3" s="6" t="s">
        <v>6</v>
      </c>
      <c r="I3" s="6" t="s">
        <v>83</v>
      </c>
      <c r="J3" s="6" t="s">
        <v>37</v>
      </c>
      <c r="K3" s="6" t="s">
        <v>67</v>
      </c>
      <c r="L3" s="6" t="s">
        <v>68</v>
      </c>
      <c r="M3" s="6" t="s">
        <v>32</v>
      </c>
      <c r="N3" s="6" t="s">
        <v>37</v>
      </c>
      <c r="O3" s="6" t="s">
        <v>67</v>
      </c>
      <c r="P3" s="6" t="s">
        <v>68</v>
      </c>
      <c r="Q3" s="6" t="s">
        <v>32</v>
      </c>
      <c r="R3" s="6" t="s">
        <v>37</v>
      </c>
      <c r="S3" s="6" t="s">
        <v>67</v>
      </c>
      <c r="T3" s="6" t="s">
        <v>68</v>
      </c>
      <c r="U3" s="6" t="s">
        <v>32</v>
      </c>
      <c r="V3" s="6" t="s">
        <v>37</v>
      </c>
      <c r="W3" s="6" t="s">
        <v>67</v>
      </c>
      <c r="X3" s="6" t="s">
        <v>68</v>
      </c>
      <c r="Y3" s="6" t="s">
        <v>32</v>
      </c>
      <c r="Z3" s="6" t="s">
        <v>37</v>
      </c>
      <c r="AA3" s="6" t="s">
        <v>67</v>
      </c>
      <c r="AB3" s="6" t="s">
        <v>68</v>
      </c>
      <c r="AC3" s="6" t="s">
        <v>32</v>
      </c>
      <c r="AD3" s="6" t="s">
        <v>37</v>
      </c>
      <c r="AE3" s="6" t="s">
        <v>67</v>
      </c>
      <c r="AF3" s="6" t="s">
        <v>68</v>
      </c>
      <c r="AG3" s="6" t="s">
        <v>32</v>
      </c>
      <c r="AH3" s="6" t="s">
        <v>37</v>
      </c>
      <c r="AI3" s="6" t="s">
        <v>67</v>
      </c>
      <c r="AJ3" s="6" t="s">
        <v>68</v>
      </c>
      <c r="AK3" s="6" t="s">
        <v>32</v>
      </c>
      <c r="AL3" s="6" t="s">
        <v>37</v>
      </c>
      <c r="AM3" s="6" t="s">
        <v>67</v>
      </c>
      <c r="AN3" s="6" t="s">
        <v>68</v>
      </c>
      <c r="AO3" s="6" t="s">
        <v>32</v>
      </c>
      <c r="AP3" s="6" t="s">
        <v>37</v>
      </c>
      <c r="AQ3" s="6" t="s">
        <v>67</v>
      </c>
      <c r="AR3" s="6" t="s">
        <v>68</v>
      </c>
      <c r="AS3" s="6" t="s">
        <v>32</v>
      </c>
      <c r="AT3" s="6" t="s">
        <v>37</v>
      </c>
      <c r="AU3" s="6" t="s">
        <v>67</v>
      </c>
      <c r="AV3" s="6" t="s">
        <v>68</v>
      </c>
      <c r="AW3" s="6" t="s">
        <v>32</v>
      </c>
      <c r="AX3" s="6" t="s">
        <v>37</v>
      </c>
      <c r="AY3" s="6" t="s">
        <v>67</v>
      </c>
      <c r="AZ3" s="6" t="s">
        <v>68</v>
      </c>
      <c r="BA3" s="6" t="s">
        <v>32</v>
      </c>
      <c r="BB3" s="6" t="s">
        <v>37</v>
      </c>
      <c r="BC3" s="6" t="s">
        <v>67</v>
      </c>
      <c r="BD3" s="6" t="s">
        <v>68</v>
      </c>
      <c r="BE3" s="6" t="s">
        <v>32</v>
      </c>
      <c r="BF3" s="6" t="s">
        <v>37</v>
      </c>
      <c r="BG3" s="6" t="s">
        <v>67</v>
      </c>
      <c r="BH3" s="6" t="s">
        <v>68</v>
      </c>
      <c r="BI3" s="6" t="s">
        <v>32</v>
      </c>
      <c r="BJ3" s="6" t="s">
        <v>37</v>
      </c>
      <c r="BK3" s="6" t="s">
        <v>67</v>
      </c>
      <c r="BL3" s="6" t="s">
        <v>68</v>
      </c>
      <c r="BM3" s="6" t="s">
        <v>32</v>
      </c>
      <c r="BN3" s="6" t="s">
        <v>37</v>
      </c>
      <c r="BO3" s="6" t="s">
        <v>67</v>
      </c>
      <c r="BP3" s="6" t="s">
        <v>68</v>
      </c>
      <c r="BQ3" s="6" t="s">
        <v>32</v>
      </c>
      <c r="BR3" s="6" t="s">
        <v>37</v>
      </c>
      <c r="BS3" s="6" t="s">
        <v>67</v>
      </c>
      <c r="BT3" s="6" t="s">
        <v>68</v>
      </c>
      <c r="BU3" s="6" t="s">
        <v>32</v>
      </c>
      <c r="BV3" s="6" t="s">
        <v>37</v>
      </c>
      <c r="BW3" s="6" t="s">
        <v>67</v>
      </c>
      <c r="BX3" s="6" t="s">
        <v>68</v>
      </c>
      <c r="BY3" s="6" t="s">
        <v>32</v>
      </c>
      <c r="BZ3" s="6" t="s">
        <v>37</v>
      </c>
      <c r="CA3" s="6" t="s">
        <v>67</v>
      </c>
      <c r="CB3" s="6" t="s">
        <v>68</v>
      </c>
      <c r="CC3" s="6" t="s">
        <v>32</v>
      </c>
      <c r="CD3" s="6" t="s">
        <v>37</v>
      </c>
      <c r="CE3" s="6" t="s">
        <v>67</v>
      </c>
      <c r="CF3" s="6" t="s">
        <v>68</v>
      </c>
      <c r="CG3" s="6" t="s">
        <v>32</v>
      </c>
      <c r="CH3" s="6" t="s">
        <v>37</v>
      </c>
      <c r="CI3" s="6" t="s">
        <v>67</v>
      </c>
      <c r="CJ3" s="6" t="s">
        <v>68</v>
      </c>
      <c r="CK3" s="6" t="s">
        <v>32</v>
      </c>
      <c r="CL3" s="6" t="s">
        <v>37</v>
      </c>
      <c r="CM3" s="6" t="s">
        <v>67</v>
      </c>
      <c r="CN3" s="6" t="s">
        <v>68</v>
      </c>
      <c r="CO3" s="6" t="s">
        <v>32</v>
      </c>
      <c r="CP3" s="6" t="s">
        <v>37</v>
      </c>
      <c r="CQ3" s="6" t="s">
        <v>67</v>
      </c>
      <c r="CR3" s="6" t="s">
        <v>68</v>
      </c>
      <c r="CS3" s="6" t="s">
        <v>32</v>
      </c>
      <c r="CT3" s="6" t="s">
        <v>37</v>
      </c>
      <c r="CU3" s="6" t="s">
        <v>67</v>
      </c>
      <c r="CV3" s="6" t="s">
        <v>68</v>
      </c>
      <c r="CW3" s="6" t="s">
        <v>32</v>
      </c>
      <c r="CX3" s="6" t="s">
        <v>37</v>
      </c>
    </row>
    <row r="4" spans="1:102" s="6" customFormat="1" x14ac:dyDescent="0.25">
      <c r="A4" s="6">
        <v>1</v>
      </c>
      <c r="B4" s="6" t="s">
        <v>41</v>
      </c>
      <c r="C4" s="6" t="s">
        <v>162</v>
      </c>
      <c r="D4" s="6" t="s">
        <v>131</v>
      </c>
      <c r="E4" s="6" t="s">
        <v>71</v>
      </c>
      <c r="F4" s="6" t="s">
        <v>91</v>
      </c>
      <c r="G4" s="6" t="s">
        <v>92</v>
      </c>
      <c r="H4" s="6" t="s">
        <v>93</v>
      </c>
      <c r="I4" s="6" t="s">
        <v>38</v>
      </c>
      <c r="J4" s="6">
        <v>40</v>
      </c>
      <c r="K4" s="6">
        <v>0</v>
      </c>
      <c r="L4" s="6">
        <v>0</v>
      </c>
      <c r="M4" s="6">
        <v>0</v>
      </c>
      <c r="N4" s="6">
        <f t="shared" ref="N4:N28" si="0">SUM(K4:M4)</f>
        <v>0</v>
      </c>
      <c r="O4" s="6">
        <v>0</v>
      </c>
      <c r="P4" s="6">
        <v>0</v>
      </c>
      <c r="Q4" s="6">
        <v>0</v>
      </c>
      <c r="R4" s="6">
        <f t="shared" ref="R4:R28" si="1">SUM(O4:Q4)</f>
        <v>0</v>
      </c>
      <c r="S4" s="6">
        <v>0</v>
      </c>
      <c r="T4" s="6">
        <v>0</v>
      </c>
      <c r="U4" s="6">
        <v>0</v>
      </c>
      <c r="V4" s="6">
        <f t="shared" ref="V4:V15" si="2">SUM(S4:U4)</f>
        <v>0</v>
      </c>
      <c r="W4" s="6">
        <v>7</v>
      </c>
      <c r="X4" s="6">
        <v>0</v>
      </c>
      <c r="Y4" s="6">
        <v>0</v>
      </c>
      <c r="Z4" s="6">
        <f t="shared" ref="Z4:Z8" si="3">SUM(W4:Y4)</f>
        <v>7</v>
      </c>
      <c r="AA4" s="6">
        <v>16</v>
      </c>
      <c r="AB4" s="6">
        <v>9</v>
      </c>
      <c r="AC4" s="6">
        <v>0</v>
      </c>
      <c r="AD4" s="6">
        <f t="shared" ref="AD4:AD8" si="4">SUM(AA4:AC4)</f>
        <v>25</v>
      </c>
      <c r="AE4" s="6">
        <v>8</v>
      </c>
      <c r="AF4" s="6">
        <v>0</v>
      </c>
      <c r="AG4" s="6">
        <v>0</v>
      </c>
      <c r="AH4" s="6">
        <f t="shared" ref="AH4:AH15" si="5">SUM(AE4:AG4)</f>
        <v>8</v>
      </c>
      <c r="AI4" s="6">
        <f t="shared" ref="AI4:AI28" si="6">SUM(K4,O4,S4,W4,AA4,AE4)</f>
        <v>31</v>
      </c>
      <c r="AJ4" s="6">
        <f t="shared" ref="AJ4:AJ28" si="7">SUM(L4,P4,T4,X4,AB4,AF4)</f>
        <v>9</v>
      </c>
      <c r="AK4" s="6">
        <f t="shared" ref="AK4:AK28" si="8">SUM(M4,Q4,U4,Y4,AC4,AG4)</f>
        <v>0</v>
      </c>
      <c r="AL4" s="6">
        <f t="shared" ref="AL4:AL28" si="9">SUM(AI4:AK4)</f>
        <v>40</v>
      </c>
      <c r="AM4" s="6">
        <v>0</v>
      </c>
      <c r="AN4" s="6">
        <v>0</v>
      </c>
      <c r="AO4" s="6">
        <v>0</v>
      </c>
      <c r="AP4" s="6">
        <f t="shared" ref="AP4:AP28" si="10">SUM(AM4:AO4)</f>
        <v>0</v>
      </c>
      <c r="AQ4" s="6">
        <v>0</v>
      </c>
      <c r="AR4" s="6">
        <v>0</v>
      </c>
      <c r="AS4" s="6">
        <v>0</v>
      </c>
      <c r="AT4" s="6">
        <f t="shared" ref="AT4:AT28" si="11">SUM(AQ4:AS4)</f>
        <v>0</v>
      </c>
      <c r="AU4" s="6">
        <v>0</v>
      </c>
      <c r="AV4" s="6">
        <v>0</v>
      </c>
      <c r="AW4" s="6">
        <v>0</v>
      </c>
      <c r="AX4" s="6">
        <f t="shared" ref="AX4:AX28" si="12">SUM(AU4:AW4)</f>
        <v>0</v>
      </c>
      <c r="AY4" s="6">
        <f t="shared" ref="AY4:AY28" si="13">AI4-AM4-AQ4-AU4-BC4</f>
        <v>31</v>
      </c>
      <c r="AZ4" s="6">
        <f t="shared" ref="AZ4:AZ28" si="14">AJ4-AN4-AR4-AV4-BD4</f>
        <v>9</v>
      </c>
      <c r="BA4" s="6">
        <f t="shared" ref="BA4:BA28" si="15">AK4-AO4-AS4-AW4-BE4</f>
        <v>0</v>
      </c>
      <c r="BB4" s="6">
        <f t="shared" ref="BB4:BB28" si="16">SUM(AY4:BA4)</f>
        <v>40</v>
      </c>
      <c r="BC4" s="6">
        <v>0</v>
      </c>
      <c r="BD4" s="6">
        <v>0</v>
      </c>
      <c r="BE4" s="6">
        <v>0</v>
      </c>
      <c r="BF4" s="6">
        <f t="shared" ref="BF4:BF28" si="17">SUM(BC4:BE4)</f>
        <v>0</v>
      </c>
      <c r="BG4" s="6">
        <f t="shared" ref="BG4:BG28" si="18">SUM(AM4,AQ4,AU4,AY4,BC4)</f>
        <v>31</v>
      </c>
      <c r="BH4" s="6">
        <f t="shared" ref="BH4:BH28" si="19">SUM(AN4,AR4,AV4,AZ4,BD4)</f>
        <v>9</v>
      </c>
      <c r="BI4" s="6">
        <f t="shared" ref="BI4:BI28" si="20">SUM(AO4,AS4,AW4,BA4,BE4)</f>
        <v>0</v>
      </c>
      <c r="BJ4" s="6">
        <f t="shared" ref="BJ4:BJ28" si="21">SUM(BG4:BI4)</f>
        <v>40</v>
      </c>
      <c r="BK4" s="6">
        <v>0</v>
      </c>
      <c r="BL4" s="6">
        <v>0</v>
      </c>
      <c r="BM4" s="6">
        <v>0</v>
      </c>
      <c r="BN4" s="6">
        <f t="shared" ref="BN4:BN15" si="22">SUM(BK4:BM4)</f>
        <v>0</v>
      </c>
      <c r="BO4" s="6">
        <v>0</v>
      </c>
      <c r="BP4" s="6">
        <v>0</v>
      </c>
      <c r="BQ4" s="6">
        <v>0</v>
      </c>
      <c r="BR4" s="6">
        <f t="shared" ref="BR4:BR28" si="23">SUM(BO4:BQ4)</f>
        <v>0</v>
      </c>
      <c r="BS4" s="6">
        <v>0</v>
      </c>
      <c r="BT4" s="6">
        <v>0</v>
      </c>
      <c r="BU4" s="6">
        <v>0</v>
      </c>
      <c r="BV4" s="6">
        <f t="shared" ref="BV4:BV28" si="24">SUM(BS4:BU4)</f>
        <v>0</v>
      </c>
      <c r="BW4" s="6">
        <v>0</v>
      </c>
      <c r="BX4" s="6">
        <v>0</v>
      </c>
      <c r="BY4" s="6">
        <v>0</v>
      </c>
      <c r="BZ4" s="6">
        <f t="shared" ref="BZ4:BZ28" si="25">SUM(BW4:BY4)</f>
        <v>0</v>
      </c>
      <c r="CA4" s="6">
        <v>0</v>
      </c>
      <c r="CB4" s="6">
        <v>0</v>
      </c>
      <c r="CC4" s="6">
        <v>0</v>
      </c>
      <c r="CD4" s="6">
        <f t="shared" ref="CD4:CD28" si="26">SUM(CA4:CC4)</f>
        <v>0</v>
      </c>
      <c r="CE4" s="6">
        <v>0</v>
      </c>
      <c r="CF4" s="6">
        <v>0</v>
      </c>
      <c r="CG4" s="6">
        <v>0</v>
      </c>
      <c r="CH4" s="6">
        <f t="shared" ref="CH4:CH28" si="27">SUM(CE4:CG4)</f>
        <v>0</v>
      </c>
      <c r="CI4" s="6">
        <v>0</v>
      </c>
      <c r="CJ4" s="6">
        <v>0</v>
      </c>
      <c r="CK4" s="6">
        <v>0</v>
      </c>
      <c r="CL4" s="6">
        <f t="shared" ref="CL4:CL28" si="28">SUM(CI4:CK4)</f>
        <v>0</v>
      </c>
      <c r="CM4" s="6">
        <v>0</v>
      </c>
      <c r="CN4" s="6">
        <v>0</v>
      </c>
      <c r="CO4" s="6">
        <v>0</v>
      </c>
      <c r="CP4" s="6">
        <f t="shared" ref="CP4:CP28" si="29">SUM(CM4:CO4)</f>
        <v>0</v>
      </c>
      <c r="CQ4" s="6">
        <f t="shared" ref="CQ4:CQ28" si="30">AI4-BK4-BO4-BS4-BW4-CA4-CE4-CI4-CM4</f>
        <v>31</v>
      </c>
      <c r="CR4" s="6">
        <f t="shared" ref="CR4:CR28" si="31">AJ4-BL4-BP4-BT4-BX4-CB4-CF4-CJ4-CN4</f>
        <v>9</v>
      </c>
      <c r="CS4" s="6">
        <f t="shared" ref="CS4:CS28" si="32">AK4-BM4-BQ4-BU4-BY4-CC4-CG4-CK4-CO4</f>
        <v>0</v>
      </c>
      <c r="CT4" s="6">
        <f t="shared" ref="CT4:CT28" si="33">SUM(CQ4:CS4)</f>
        <v>40</v>
      </c>
      <c r="CU4" s="6">
        <f t="shared" ref="CU4:CU28" si="34">SUM(BK4,BO4,BS4,BW4,CA4,CE4,CI4,CM4,CQ4)</f>
        <v>31</v>
      </c>
      <c r="CV4" s="6">
        <f t="shared" ref="CV4:CV28" si="35">SUM(BL4,BP4,BT4,BX4,CB4,CF4,CJ4,CN4,CR4)</f>
        <v>9</v>
      </c>
      <c r="CW4" s="6">
        <f t="shared" ref="CW4:CW28" si="36">SUM(BM4,BQ4,BU4,BY4,CC4,CG4,CK4,CO4,CS4)</f>
        <v>0</v>
      </c>
      <c r="CX4" s="6">
        <f t="shared" ref="CX4:CX28" si="37">SUM(CU4:CW4)</f>
        <v>40</v>
      </c>
    </row>
    <row r="5" spans="1:102" s="6" customFormat="1" x14ac:dyDescent="0.25">
      <c r="A5" s="6">
        <v>2</v>
      </c>
      <c r="B5" s="6" t="s">
        <v>34</v>
      </c>
      <c r="C5" s="6" t="s">
        <v>163</v>
      </c>
      <c r="D5" s="6" t="s">
        <v>131</v>
      </c>
      <c r="E5" s="6" t="s">
        <v>71</v>
      </c>
      <c r="F5" s="6" t="s">
        <v>94</v>
      </c>
      <c r="G5" s="6" t="s">
        <v>94</v>
      </c>
      <c r="H5" s="6" t="s">
        <v>152</v>
      </c>
      <c r="I5" s="6" t="s">
        <v>161</v>
      </c>
      <c r="J5" s="6">
        <v>700</v>
      </c>
      <c r="K5" s="6">
        <v>0</v>
      </c>
      <c r="L5" s="6">
        <v>0</v>
      </c>
      <c r="M5" s="6">
        <v>0</v>
      </c>
      <c r="N5" s="6">
        <f t="shared" si="0"/>
        <v>0</v>
      </c>
      <c r="O5" s="6">
        <v>0</v>
      </c>
      <c r="P5" s="6">
        <v>0</v>
      </c>
      <c r="Q5" s="6">
        <v>0</v>
      </c>
      <c r="R5" s="6">
        <f t="shared" si="1"/>
        <v>0</v>
      </c>
      <c r="S5" s="6">
        <v>700</v>
      </c>
      <c r="T5" s="6">
        <v>0</v>
      </c>
      <c r="U5" s="6">
        <v>0</v>
      </c>
      <c r="V5" s="6">
        <f t="shared" si="2"/>
        <v>700</v>
      </c>
      <c r="W5" s="6">
        <v>0</v>
      </c>
      <c r="X5" s="6">
        <v>0</v>
      </c>
      <c r="Y5" s="6">
        <v>0</v>
      </c>
      <c r="Z5" s="6">
        <f t="shared" si="3"/>
        <v>0</v>
      </c>
      <c r="AA5" s="6">
        <v>0</v>
      </c>
      <c r="AB5" s="6">
        <v>0</v>
      </c>
      <c r="AC5" s="6">
        <v>0</v>
      </c>
      <c r="AD5" s="6">
        <f t="shared" si="4"/>
        <v>0</v>
      </c>
      <c r="AE5" s="6">
        <v>0</v>
      </c>
      <c r="AF5" s="6">
        <v>0</v>
      </c>
      <c r="AG5" s="6">
        <v>0</v>
      </c>
      <c r="AH5" s="6">
        <f t="shared" si="5"/>
        <v>0</v>
      </c>
      <c r="AI5" s="6">
        <f t="shared" si="6"/>
        <v>700</v>
      </c>
      <c r="AJ5" s="6">
        <f t="shared" si="7"/>
        <v>0</v>
      </c>
      <c r="AK5" s="6">
        <f t="shared" si="8"/>
        <v>0</v>
      </c>
      <c r="AL5" s="6">
        <f t="shared" si="9"/>
        <v>700</v>
      </c>
      <c r="AM5" s="6">
        <v>200</v>
      </c>
      <c r="AN5" s="6">
        <v>0</v>
      </c>
      <c r="AO5" s="6">
        <v>0</v>
      </c>
      <c r="AP5" s="6">
        <f t="shared" si="10"/>
        <v>200</v>
      </c>
      <c r="AQ5" s="6">
        <v>0</v>
      </c>
      <c r="AR5" s="6">
        <v>0</v>
      </c>
      <c r="AS5" s="6">
        <v>0</v>
      </c>
      <c r="AT5" s="6">
        <f t="shared" si="11"/>
        <v>0</v>
      </c>
      <c r="AU5" s="6">
        <v>0</v>
      </c>
      <c r="AV5" s="6">
        <v>0</v>
      </c>
      <c r="AW5" s="6">
        <v>0</v>
      </c>
      <c r="AX5" s="6">
        <f t="shared" si="12"/>
        <v>0</v>
      </c>
      <c r="AY5" s="6">
        <f t="shared" si="13"/>
        <v>500</v>
      </c>
      <c r="AZ5" s="6">
        <f t="shared" si="14"/>
        <v>0</v>
      </c>
      <c r="BA5" s="6">
        <f t="shared" si="15"/>
        <v>0</v>
      </c>
      <c r="BB5" s="6">
        <f t="shared" si="16"/>
        <v>500</v>
      </c>
      <c r="BC5" s="6">
        <v>0</v>
      </c>
      <c r="BD5" s="6">
        <v>0</v>
      </c>
      <c r="BE5" s="6">
        <v>0</v>
      </c>
      <c r="BF5" s="6">
        <f t="shared" si="17"/>
        <v>0</v>
      </c>
      <c r="BG5" s="6">
        <f t="shared" si="18"/>
        <v>700</v>
      </c>
      <c r="BH5" s="6">
        <f t="shared" si="19"/>
        <v>0</v>
      </c>
      <c r="BI5" s="6">
        <f t="shared" si="20"/>
        <v>0</v>
      </c>
      <c r="BJ5" s="6">
        <f t="shared" si="21"/>
        <v>700</v>
      </c>
      <c r="BK5" s="6">
        <v>0</v>
      </c>
      <c r="BL5" s="6">
        <v>0</v>
      </c>
      <c r="BM5" s="6">
        <v>0</v>
      </c>
      <c r="BN5" s="6">
        <f t="shared" si="22"/>
        <v>0</v>
      </c>
      <c r="BO5" s="6">
        <v>0</v>
      </c>
      <c r="BP5" s="6">
        <v>0</v>
      </c>
      <c r="BQ5" s="6">
        <v>0</v>
      </c>
      <c r="BR5" s="6">
        <f t="shared" si="23"/>
        <v>0</v>
      </c>
      <c r="BS5" s="6">
        <v>0</v>
      </c>
      <c r="BT5" s="6">
        <v>0</v>
      </c>
      <c r="BU5" s="6">
        <v>0</v>
      </c>
      <c r="BV5" s="6">
        <f t="shared" si="24"/>
        <v>0</v>
      </c>
      <c r="BW5" s="6">
        <v>0</v>
      </c>
      <c r="BX5" s="6">
        <v>0</v>
      </c>
      <c r="BY5" s="6">
        <v>0</v>
      </c>
      <c r="BZ5" s="6">
        <f t="shared" si="25"/>
        <v>0</v>
      </c>
      <c r="CA5" s="6">
        <v>0</v>
      </c>
      <c r="CB5" s="6">
        <v>0</v>
      </c>
      <c r="CC5" s="6">
        <v>0</v>
      </c>
      <c r="CD5" s="6">
        <f t="shared" si="26"/>
        <v>0</v>
      </c>
      <c r="CE5" s="6">
        <v>0</v>
      </c>
      <c r="CF5" s="6">
        <v>0</v>
      </c>
      <c r="CG5" s="6">
        <v>0</v>
      </c>
      <c r="CH5" s="6">
        <f t="shared" si="27"/>
        <v>0</v>
      </c>
      <c r="CI5" s="6">
        <v>0</v>
      </c>
      <c r="CJ5" s="6">
        <v>0</v>
      </c>
      <c r="CK5" s="6">
        <v>0</v>
      </c>
      <c r="CL5" s="6">
        <f t="shared" si="28"/>
        <v>0</v>
      </c>
      <c r="CM5" s="6">
        <v>0</v>
      </c>
      <c r="CN5" s="6">
        <v>0</v>
      </c>
      <c r="CO5" s="6">
        <v>0</v>
      </c>
      <c r="CP5" s="6">
        <f t="shared" si="29"/>
        <v>0</v>
      </c>
      <c r="CQ5" s="6">
        <f t="shared" si="30"/>
        <v>700</v>
      </c>
      <c r="CR5" s="6">
        <f t="shared" si="31"/>
        <v>0</v>
      </c>
      <c r="CS5" s="6">
        <f t="shared" si="32"/>
        <v>0</v>
      </c>
      <c r="CT5" s="6">
        <f t="shared" si="33"/>
        <v>700</v>
      </c>
      <c r="CU5" s="6">
        <f t="shared" si="34"/>
        <v>700</v>
      </c>
      <c r="CV5" s="6">
        <f t="shared" si="35"/>
        <v>0</v>
      </c>
      <c r="CW5" s="6">
        <f t="shared" si="36"/>
        <v>0</v>
      </c>
      <c r="CX5" s="6">
        <f t="shared" si="37"/>
        <v>700</v>
      </c>
    </row>
    <row r="6" spans="1:102" s="6" customFormat="1" x14ac:dyDescent="0.25">
      <c r="A6" s="6">
        <v>3</v>
      </c>
      <c r="B6" s="6" t="s">
        <v>34</v>
      </c>
      <c r="C6" s="6" t="s">
        <v>164</v>
      </c>
      <c r="D6" s="6" t="s">
        <v>131</v>
      </c>
      <c r="E6" s="6" t="s">
        <v>71</v>
      </c>
      <c r="F6" s="6" t="s">
        <v>94</v>
      </c>
      <c r="G6" s="6" t="s">
        <v>94</v>
      </c>
      <c r="H6" s="6" t="s">
        <v>95</v>
      </c>
      <c r="I6" s="6" t="s">
        <v>84</v>
      </c>
      <c r="J6" s="6">
        <v>107</v>
      </c>
      <c r="K6" s="6">
        <v>0</v>
      </c>
      <c r="L6" s="6">
        <v>0</v>
      </c>
      <c r="M6" s="6">
        <v>0</v>
      </c>
      <c r="N6" s="6">
        <f t="shared" si="0"/>
        <v>0</v>
      </c>
      <c r="O6" s="6">
        <v>0</v>
      </c>
      <c r="P6" s="6">
        <v>0</v>
      </c>
      <c r="Q6" s="6">
        <v>0</v>
      </c>
      <c r="R6" s="6">
        <f t="shared" si="1"/>
        <v>0</v>
      </c>
      <c r="S6" s="6">
        <v>0</v>
      </c>
      <c r="T6" s="6">
        <v>0</v>
      </c>
      <c r="U6" s="6">
        <v>0</v>
      </c>
      <c r="V6" s="6">
        <f t="shared" si="2"/>
        <v>0</v>
      </c>
      <c r="W6" s="6">
        <v>59</v>
      </c>
      <c r="X6" s="6">
        <v>42</v>
      </c>
      <c r="Y6" s="6">
        <v>0</v>
      </c>
      <c r="Z6" s="6">
        <f t="shared" si="3"/>
        <v>101</v>
      </c>
      <c r="AA6" s="6">
        <v>6</v>
      </c>
      <c r="AB6" s="6">
        <v>0</v>
      </c>
      <c r="AC6" s="6">
        <v>0</v>
      </c>
      <c r="AD6" s="6">
        <f t="shared" si="4"/>
        <v>6</v>
      </c>
      <c r="AE6" s="6">
        <v>0</v>
      </c>
      <c r="AF6" s="6">
        <v>0</v>
      </c>
      <c r="AG6" s="6">
        <v>0</v>
      </c>
      <c r="AH6" s="6">
        <f t="shared" si="5"/>
        <v>0</v>
      </c>
      <c r="AI6" s="6">
        <f t="shared" si="6"/>
        <v>65</v>
      </c>
      <c r="AJ6" s="6">
        <f t="shared" si="7"/>
        <v>42</v>
      </c>
      <c r="AK6" s="6">
        <f t="shared" si="8"/>
        <v>0</v>
      </c>
      <c r="AL6" s="6">
        <f t="shared" si="9"/>
        <v>107</v>
      </c>
      <c r="AM6" s="6">
        <v>17</v>
      </c>
      <c r="AN6" s="6">
        <v>9</v>
      </c>
      <c r="AO6" s="6">
        <v>0</v>
      </c>
      <c r="AP6" s="6">
        <f t="shared" si="10"/>
        <v>26</v>
      </c>
      <c r="AQ6" s="6">
        <v>0</v>
      </c>
      <c r="AR6" s="6">
        <v>0</v>
      </c>
      <c r="AS6" s="6">
        <v>0</v>
      </c>
      <c r="AT6" s="6">
        <f t="shared" si="11"/>
        <v>0</v>
      </c>
      <c r="AU6" s="6">
        <v>0</v>
      </c>
      <c r="AV6" s="6">
        <v>0</v>
      </c>
      <c r="AW6" s="6">
        <v>0</v>
      </c>
      <c r="AX6" s="6">
        <f t="shared" si="12"/>
        <v>0</v>
      </c>
      <c r="AY6" s="6">
        <f t="shared" si="13"/>
        <v>47</v>
      </c>
      <c r="AZ6" s="6">
        <f t="shared" si="14"/>
        <v>33</v>
      </c>
      <c r="BA6" s="6">
        <f t="shared" si="15"/>
        <v>0</v>
      </c>
      <c r="BB6" s="6">
        <f t="shared" si="16"/>
        <v>80</v>
      </c>
      <c r="BC6" s="6">
        <v>1</v>
      </c>
      <c r="BD6" s="6">
        <v>0</v>
      </c>
      <c r="BE6" s="6">
        <v>0</v>
      </c>
      <c r="BF6" s="6">
        <f t="shared" si="17"/>
        <v>1</v>
      </c>
      <c r="BG6" s="6">
        <f t="shared" si="18"/>
        <v>65</v>
      </c>
      <c r="BH6" s="6">
        <f t="shared" si="19"/>
        <v>42</v>
      </c>
      <c r="BI6" s="6">
        <f t="shared" si="20"/>
        <v>0</v>
      </c>
      <c r="BJ6" s="6">
        <f t="shared" si="21"/>
        <v>107</v>
      </c>
      <c r="BK6" s="6">
        <v>10</v>
      </c>
      <c r="BL6" s="6">
        <v>2</v>
      </c>
      <c r="BM6" s="6">
        <v>0</v>
      </c>
      <c r="BN6" s="6">
        <f t="shared" si="22"/>
        <v>12</v>
      </c>
      <c r="BO6" s="6">
        <v>0</v>
      </c>
      <c r="BP6" s="6">
        <v>0</v>
      </c>
      <c r="BQ6" s="6">
        <v>0</v>
      </c>
      <c r="BR6" s="6">
        <f t="shared" si="23"/>
        <v>0</v>
      </c>
      <c r="BS6" s="6">
        <v>0</v>
      </c>
      <c r="BT6" s="6">
        <v>0</v>
      </c>
      <c r="BU6" s="6">
        <v>0</v>
      </c>
      <c r="BV6" s="6">
        <f t="shared" si="24"/>
        <v>0</v>
      </c>
      <c r="BW6" s="6">
        <v>0</v>
      </c>
      <c r="BX6" s="6">
        <v>0</v>
      </c>
      <c r="BY6" s="6">
        <v>0</v>
      </c>
      <c r="BZ6" s="6">
        <f t="shared" si="25"/>
        <v>0</v>
      </c>
      <c r="CA6" s="6">
        <v>1</v>
      </c>
      <c r="CB6" s="6">
        <v>0</v>
      </c>
      <c r="CC6" s="6">
        <v>0</v>
      </c>
      <c r="CD6" s="6">
        <f t="shared" si="26"/>
        <v>1</v>
      </c>
      <c r="CE6" s="6">
        <v>0</v>
      </c>
      <c r="CF6" s="6">
        <v>0</v>
      </c>
      <c r="CG6" s="6">
        <v>0</v>
      </c>
      <c r="CH6" s="6">
        <f t="shared" si="27"/>
        <v>0</v>
      </c>
      <c r="CI6" s="6">
        <v>0</v>
      </c>
      <c r="CJ6" s="6">
        <v>0</v>
      </c>
      <c r="CK6" s="6">
        <v>0</v>
      </c>
      <c r="CL6" s="6">
        <f t="shared" si="28"/>
        <v>0</v>
      </c>
      <c r="CM6" s="6">
        <v>2</v>
      </c>
      <c r="CN6" s="6">
        <v>0</v>
      </c>
      <c r="CO6" s="6">
        <v>0</v>
      </c>
      <c r="CP6" s="6">
        <f t="shared" si="29"/>
        <v>2</v>
      </c>
      <c r="CQ6" s="6">
        <f t="shared" si="30"/>
        <v>52</v>
      </c>
      <c r="CR6" s="6">
        <f t="shared" si="31"/>
        <v>40</v>
      </c>
      <c r="CS6" s="6">
        <f t="shared" si="32"/>
        <v>0</v>
      </c>
      <c r="CT6" s="6">
        <f t="shared" si="33"/>
        <v>92</v>
      </c>
      <c r="CU6" s="6">
        <f t="shared" si="34"/>
        <v>65</v>
      </c>
      <c r="CV6" s="6">
        <f t="shared" si="35"/>
        <v>42</v>
      </c>
      <c r="CW6" s="6">
        <f t="shared" si="36"/>
        <v>0</v>
      </c>
      <c r="CX6" s="6">
        <f t="shared" si="37"/>
        <v>107</v>
      </c>
    </row>
    <row r="7" spans="1:102" s="6" customFormat="1" x14ac:dyDescent="0.25">
      <c r="A7" s="6">
        <v>4</v>
      </c>
      <c r="B7" s="6" t="s">
        <v>34</v>
      </c>
      <c r="C7" s="6" t="s">
        <v>165</v>
      </c>
      <c r="D7" s="6" t="s">
        <v>132</v>
      </c>
      <c r="E7" s="6" t="s">
        <v>71</v>
      </c>
      <c r="F7" s="6" t="s">
        <v>94</v>
      </c>
      <c r="G7" s="6" t="s">
        <v>94</v>
      </c>
      <c r="H7" s="6" t="s">
        <v>96</v>
      </c>
      <c r="I7" s="6" t="s">
        <v>84</v>
      </c>
      <c r="J7" s="6">
        <v>109</v>
      </c>
      <c r="K7" s="6">
        <v>0</v>
      </c>
      <c r="L7" s="6">
        <v>0</v>
      </c>
      <c r="M7" s="6">
        <v>0</v>
      </c>
      <c r="N7" s="6">
        <f t="shared" si="0"/>
        <v>0</v>
      </c>
      <c r="O7" s="6">
        <v>0</v>
      </c>
      <c r="P7" s="6">
        <v>0</v>
      </c>
      <c r="Q7" s="6">
        <v>0</v>
      </c>
      <c r="R7" s="6">
        <f t="shared" si="1"/>
        <v>0</v>
      </c>
      <c r="S7" s="6">
        <v>0</v>
      </c>
      <c r="T7" s="6">
        <v>0</v>
      </c>
      <c r="U7" s="6">
        <v>0</v>
      </c>
      <c r="V7" s="6">
        <f t="shared" si="2"/>
        <v>0</v>
      </c>
      <c r="W7" s="6">
        <v>88</v>
      </c>
      <c r="X7" s="6">
        <v>18</v>
      </c>
      <c r="Y7" s="6">
        <v>0</v>
      </c>
      <c r="Z7" s="6">
        <f t="shared" si="3"/>
        <v>106</v>
      </c>
      <c r="AA7" s="6">
        <v>1</v>
      </c>
      <c r="AB7" s="6">
        <v>1</v>
      </c>
      <c r="AC7" s="6">
        <v>0</v>
      </c>
      <c r="AD7" s="6">
        <f t="shared" si="4"/>
        <v>2</v>
      </c>
      <c r="AE7" s="6">
        <v>1</v>
      </c>
      <c r="AF7" s="6">
        <v>0</v>
      </c>
      <c r="AG7" s="6">
        <v>0</v>
      </c>
      <c r="AH7" s="6">
        <f t="shared" si="5"/>
        <v>1</v>
      </c>
      <c r="AI7" s="6">
        <f t="shared" si="6"/>
        <v>90</v>
      </c>
      <c r="AJ7" s="6">
        <f t="shared" si="7"/>
        <v>19</v>
      </c>
      <c r="AK7" s="6">
        <f t="shared" si="8"/>
        <v>0</v>
      </c>
      <c r="AL7" s="6">
        <f t="shared" si="9"/>
        <v>109</v>
      </c>
      <c r="AM7" s="6">
        <v>71</v>
      </c>
      <c r="AN7" s="6">
        <v>13</v>
      </c>
      <c r="AO7" s="6">
        <v>0</v>
      </c>
      <c r="AP7" s="6">
        <f t="shared" si="10"/>
        <v>84</v>
      </c>
      <c r="AQ7" s="6">
        <v>0</v>
      </c>
      <c r="AR7" s="6">
        <v>0</v>
      </c>
      <c r="AS7" s="6">
        <v>0</v>
      </c>
      <c r="AT7" s="6">
        <f t="shared" si="11"/>
        <v>0</v>
      </c>
      <c r="AU7" s="6">
        <v>0</v>
      </c>
      <c r="AV7" s="6">
        <v>0</v>
      </c>
      <c r="AW7" s="6">
        <v>0</v>
      </c>
      <c r="AX7" s="6">
        <f t="shared" si="12"/>
        <v>0</v>
      </c>
      <c r="AY7" s="6">
        <f t="shared" si="13"/>
        <v>19</v>
      </c>
      <c r="AZ7" s="6">
        <f t="shared" si="14"/>
        <v>5</v>
      </c>
      <c r="BA7" s="6">
        <f t="shared" si="15"/>
        <v>0</v>
      </c>
      <c r="BB7" s="6">
        <f t="shared" si="16"/>
        <v>24</v>
      </c>
      <c r="BC7" s="6">
        <v>0</v>
      </c>
      <c r="BD7" s="6">
        <v>1</v>
      </c>
      <c r="BE7" s="6">
        <v>0</v>
      </c>
      <c r="BF7" s="6">
        <f t="shared" si="17"/>
        <v>1</v>
      </c>
      <c r="BG7" s="6">
        <f t="shared" si="18"/>
        <v>90</v>
      </c>
      <c r="BH7" s="6">
        <f t="shared" si="19"/>
        <v>19</v>
      </c>
      <c r="BI7" s="6">
        <f t="shared" si="20"/>
        <v>0</v>
      </c>
      <c r="BJ7" s="6">
        <f t="shared" si="21"/>
        <v>109</v>
      </c>
      <c r="BK7" s="6">
        <v>4</v>
      </c>
      <c r="BL7" s="6">
        <v>4</v>
      </c>
      <c r="BM7" s="6">
        <v>0</v>
      </c>
      <c r="BN7" s="6">
        <f t="shared" si="22"/>
        <v>8</v>
      </c>
      <c r="BO7" s="6">
        <v>0</v>
      </c>
      <c r="BP7" s="6">
        <v>0</v>
      </c>
      <c r="BQ7" s="6">
        <v>0</v>
      </c>
      <c r="BR7" s="6">
        <f t="shared" si="23"/>
        <v>0</v>
      </c>
      <c r="BS7" s="6">
        <v>0</v>
      </c>
      <c r="BT7" s="6">
        <v>0</v>
      </c>
      <c r="BU7" s="6">
        <v>0</v>
      </c>
      <c r="BV7" s="6">
        <f t="shared" si="24"/>
        <v>0</v>
      </c>
      <c r="BW7" s="6">
        <v>0</v>
      </c>
      <c r="BX7" s="6">
        <v>0</v>
      </c>
      <c r="BY7" s="6">
        <v>0</v>
      </c>
      <c r="BZ7" s="6">
        <f t="shared" si="25"/>
        <v>0</v>
      </c>
      <c r="CA7" s="6">
        <v>1</v>
      </c>
      <c r="CB7" s="6">
        <v>1</v>
      </c>
      <c r="CC7" s="6">
        <v>0</v>
      </c>
      <c r="CD7" s="6">
        <f t="shared" si="26"/>
        <v>2</v>
      </c>
      <c r="CE7" s="6">
        <v>0</v>
      </c>
      <c r="CF7" s="6">
        <v>0</v>
      </c>
      <c r="CG7" s="6">
        <v>0</v>
      </c>
      <c r="CH7" s="6">
        <f t="shared" si="27"/>
        <v>0</v>
      </c>
      <c r="CI7" s="6">
        <v>0</v>
      </c>
      <c r="CJ7" s="6">
        <v>0</v>
      </c>
      <c r="CK7" s="6">
        <v>0</v>
      </c>
      <c r="CL7" s="6">
        <f t="shared" si="28"/>
        <v>0</v>
      </c>
      <c r="CM7" s="6">
        <v>1</v>
      </c>
      <c r="CN7" s="6">
        <v>0</v>
      </c>
      <c r="CO7" s="6">
        <v>0</v>
      </c>
      <c r="CP7" s="6">
        <f t="shared" si="29"/>
        <v>1</v>
      </c>
      <c r="CQ7" s="6">
        <f t="shared" si="30"/>
        <v>84</v>
      </c>
      <c r="CR7" s="6">
        <f t="shared" si="31"/>
        <v>14</v>
      </c>
      <c r="CS7" s="6">
        <f t="shared" si="32"/>
        <v>0</v>
      </c>
      <c r="CT7" s="6">
        <f t="shared" si="33"/>
        <v>98</v>
      </c>
      <c r="CU7" s="6">
        <f t="shared" si="34"/>
        <v>90</v>
      </c>
      <c r="CV7" s="6">
        <f t="shared" si="35"/>
        <v>19</v>
      </c>
      <c r="CW7" s="6">
        <f t="shared" si="36"/>
        <v>0</v>
      </c>
      <c r="CX7" s="6">
        <f t="shared" si="37"/>
        <v>109</v>
      </c>
    </row>
    <row r="8" spans="1:102" s="6" customFormat="1" x14ac:dyDescent="0.25">
      <c r="A8" s="6">
        <v>5</v>
      </c>
      <c r="B8" s="6" t="s">
        <v>34</v>
      </c>
      <c r="C8" s="6" t="s">
        <v>166</v>
      </c>
      <c r="D8" s="6" t="s">
        <v>132</v>
      </c>
      <c r="E8" s="6" t="s">
        <v>71</v>
      </c>
      <c r="F8" s="6" t="s">
        <v>94</v>
      </c>
      <c r="G8" s="6" t="s">
        <v>94</v>
      </c>
      <c r="H8" s="6" t="s">
        <v>97</v>
      </c>
      <c r="I8" s="6" t="s">
        <v>84</v>
      </c>
      <c r="J8" s="6">
        <v>136</v>
      </c>
      <c r="K8" s="6">
        <v>0</v>
      </c>
      <c r="L8" s="6">
        <v>0</v>
      </c>
      <c r="M8" s="6">
        <v>0</v>
      </c>
      <c r="N8" s="6">
        <f t="shared" si="0"/>
        <v>0</v>
      </c>
      <c r="O8" s="6">
        <v>0</v>
      </c>
      <c r="P8" s="6">
        <v>0</v>
      </c>
      <c r="Q8" s="6">
        <v>0</v>
      </c>
      <c r="R8" s="6">
        <f t="shared" si="1"/>
        <v>0</v>
      </c>
      <c r="S8" s="6">
        <v>0</v>
      </c>
      <c r="T8" s="6">
        <v>0</v>
      </c>
      <c r="U8" s="6">
        <v>0</v>
      </c>
      <c r="V8" s="6">
        <f t="shared" si="2"/>
        <v>0</v>
      </c>
      <c r="W8" s="6">
        <v>75</v>
      </c>
      <c r="X8" s="6">
        <v>60</v>
      </c>
      <c r="Y8" s="6">
        <v>0</v>
      </c>
      <c r="Z8" s="6">
        <f t="shared" si="3"/>
        <v>135</v>
      </c>
      <c r="AA8" s="6">
        <v>0</v>
      </c>
      <c r="AB8" s="6">
        <v>1</v>
      </c>
      <c r="AC8" s="6">
        <v>0</v>
      </c>
      <c r="AD8" s="6">
        <f t="shared" si="4"/>
        <v>1</v>
      </c>
      <c r="AE8" s="6">
        <v>0</v>
      </c>
      <c r="AF8" s="6">
        <v>0</v>
      </c>
      <c r="AG8" s="6">
        <v>0</v>
      </c>
      <c r="AH8" s="6">
        <f t="shared" si="5"/>
        <v>0</v>
      </c>
      <c r="AI8" s="6">
        <f t="shared" si="6"/>
        <v>75</v>
      </c>
      <c r="AJ8" s="6">
        <f t="shared" si="7"/>
        <v>61</v>
      </c>
      <c r="AK8" s="6">
        <f t="shared" si="8"/>
        <v>0</v>
      </c>
      <c r="AL8" s="6">
        <f t="shared" si="9"/>
        <v>136</v>
      </c>
      <c r="AM8" s="6">
        <v>41</v>
      </c>
      <c r="AN8" s="6">
        <v>28</v>
      </c>
      <c r="AO8" s="6">
        <v>0</v>
      </c>
      <c r="AP8" s="6">
        <f t="shared" si="10"/>
        <v>69</v>
      </c>
      <c r="AQ8" s="6">
        <v>0</v>
      </c>
      <c r="AR8" s="6">
        <v>1</v>
      </c>
      <c r="AS8" s="6">
        <v>0</v>
      </c>
      <c r="AT8" s="6">
        <f t="shared" si="11"/>
        <v>1</v>
      </c>
      <c r="AU8" s="6">
        <v>0</v>
      </c>
      <c r="AV8" s="6">
        <v>0</v>
      </c>
      <c r="AW8" s="6">
        <v>0</v>
      </c>
      <c r="AX8" s="6">
        <f t="shared" si="12"/>
        <v>0</v>
      </c>
      <c r="AY8" s="6">
        <f t="shared" si="13"/>
        <v>34</v>
      </c>
      <c r="AZ8" s="6">
        <f t="shared" si="14"/>
        <v>31</v>
      </c>
      <c r="BA8" s="6">
        <f t="shared" si="15"/>
        <v>0</v>
      </c>
      <c r="BB8" s="6">
        <f t="shared" si="16"/>
        <v>65</v>
      </c>
      <c r="BC8" s="6">
        <v>0</v>
      </c>
      <c r="BD8" s="6">
        <v>1</v>
      </c>
      <c r="BE8" s="6">
        <v>0</v>
      </c>
      <c r="BF8" s="6">
        <f t="shared" si="17"/>
        <v>1</v>
      </c>
      <c r="BG8" s="6">
        <f t="shared" si="18"/>
        <v>75</v>
      </c>
      <c r="BH8" s="6">
        <f t="shared" si="19"/>
        <v>61</v>
      </c>
      <c r="BI8" s="6">
        <f t="shared" si="20"/>
        <v>0</v>
      </c>
      <c r="BJ8" s="6">
        <f t="shared" si="21"/>
        <v>136</v>
      </c>
      <c r="BK8" s="6">
        <v>10</v>
      </c>
      <c r="BL8" s="6">
        <v>7</v>
      </c>
      <c r="BM8" s="6">
        <v>0</v>
      </c>
      <c r="BN8" s="6">
        <f t="shared" si="22"/>
        <v>17</v>
      </c>
      <c r="BO8" s="6">
        <v>1</v>
      </c>
      <c r="BP8" s="6">
        <v>0</v>
      </c>
      <c r="BQ8" s="6">
        <v>0</v>
      </c>
      <c r="BR8" s="6">
        <f t="shared" si="23"/>
        <v>1</v>
      </c>
      <c r="BS8" s="6">
        <v>0</v>
      </c>
      <c r="BT8" s="6">
        <v>0</v>
      </c>
      <c r="BU8" s="6">
        <v>0</v>
      </c>
      <c r="BV8" s="6">
        <f t="shared" si="24"/>
        <v>0</v>
      </c>
      <c r="BW8" s="6">
        <v>0</v>
      </c>
      <c r="BX8" s="6">
        <v>0</v>
      </c>
      <c r="BY8" s="6">
        <v>0</v>
      </c>
      <c r="BZ8" s="6">
        <f t="shared" si="25"/>
        <v>0</v>
      </c>
      <c r="CA8" s="6">
        <v>0</v>
      </c>
      <c r="CB8" s="6">
        <v>0</v>
      </c>
      <c r="CC8" s="6">
        <v>0</v>
      </c>
      <c r="CD8" s="6">
        <f t="shared" si="26"/>
        <v>0</v>
      </c>
      <c r="CE8" s="6">
        <v>0</v>
      </c>
      <c r="CF8" s="6">
        <v>0</v>
      </c>
      <c r="CG8" s="6">
        <v>0</v>
      </c>
      <c r="CH8" s="6">
        <f t="shared" si="27"/>
        <v>0</v>
      </c>
      <c r="CI8" s="6">
        <v>0</v>
      </c>
      <c r="CJ8" s="6">
        <v>0</v>
      </c>
      <c r="CK8" s="6">
        <v>0</v>
      </c>
      <c r="CL8" s="6">
        <f t="shared" si="28"/>
        <v>0</v>
      </c>
      <c r="CM8" s="6">
        <v>0</v>
      </c>
      <c r="CN8" s="6">
        <v>0</v>
      </c>
      <c r="CO8" s="6">
        <v>0</v>
      </c>
      <c r="CP8" s="6">
        <f t="shared" si="29"/>
        <v>0</v>
      </c>
      <c r="CQ8" s="6">
        <f t="shared" si="30"/>
        <v>64</v>
      </c>
      <c r="CR8" s="6">
        <f t="shared" si="31"/>
        <v>54</v>
      </c>
      <c r="CS8" s="6">
        <f t="shared" si="32"/>
        <v>0</v>
      </c>
      <c r="CT8" s="6">
        <f t="shared" si="33"/>
        <v>118</v>
      </c>
      <c r="CU8" s="6">
        <f t="shared" si="34"/>
        <v>75</v>
      </c>
      <c r="CV8" s="6">
        <f t="shared" si="35"/>
        <v>61</v>
      </c>
      <c r="CW8" s="6">
        <f t="shared" si="36"/>
        <v>0</v>
      </c>
      <c r="CX8" s="6">
        <f t="shared" si="37"/>
        <v>136</v>
      </c>
    </row>
    <row r="9" spans="1:102" s="6" customFormat="1" x14ac:dyDescent="0.25">
      <c r="A9" s="6">
        <v>6</v>
      </c>
      <c r="B9" s="6" t="s">
        <v>41</v>
      </c>
      <c r="C9" s="6" t="s">
        <v>98</v>
      </c>
      <c r="D9" s="6" t="s">
        <v>133</v>
      </c>
      <c r="E9" s="6" t="s">
        <v>72</v>
      </c>
      <c r="F9" s="6" t="s">
        <v>99</v>
      </c>
      <c r="G9" s="6" t="s">
        <v>99</v>
      </c>
      <c r="H9" s="6" t="s">
        <v>153</v>
      </c>
      <c r="I9" s="6" t="s">
        <v>38</v>
      </c>
      <c r="J9" s="6">
        <v>23</v>
      </c>
      <c r="K9" s="6">
        <v>0</v>
      </c>
      <c r="L9" s="6">
        <v>0</v>
      </c>
      <c r="M9" s="6">
        <v>0</v>
      </c>
      <c r="N9" s="6">
        <f t="shared" si="0"/>
        <v>0</v>
      </c>
      <c r="O9" s="6">
        <v>0</v>
      </c>
      <c r="P9" s="6">
        <v>0</v>
      </c>
      <c r="Q9" s="6">
        <v>0</v>
      </c>
      <c r="R9" s="6">
        <f t="shared" si="1"/>
        <v>0</v>
      </c>
      <c r="S9" s="6">
        <v>0</v>
      </c>
      <c r="T9" s="6">
        <v>0</v>
      </c>
      <c r="U9" s="6">
        <v>0</v>
      </c>
      <c r="V9" s="6">
        <f t="shared" si="2"/>
        <v>0</v>
      </c>
      <c r="W9" s="6">
        <v>0</v>
      </c>
      <c r="X9" s="6">
        <v>0</v>
      </c>
      <c r="Y9" s="6">
        <v>0</v>
      </c>
      <c r="Z9" s="6">
        <v>0</v>
      </c>
      <c r="AA9" s="6">
        <v>17</v>
      </c>
      <c r="AB9" s="6">
        <v>1</v>
      </c>
      <c r="AC9" s="6">
        <v>0</v>
      </c>
      <c r="AD9" s="6">
        <v>18</v>
      </c>
      <c r="AE9" s="6">
        <v>3</v>
      </c>
      <c r="AF9" s="6">
        <v>2</v>
      </c>
      <c r="AG9" s="6">
        <v>0</v>
      </c>
      <c r="AH9" s="6">
        <f t="shared" si="5"/>
        <v>5</v>
      </c>
      <c r="AI9" s="6">
        <f t="shared" si="6"/>
        <v>20</v>
      </c>
      <c r="AJ9" s="6">
        <f t="shared" si="7"/>
        <v>3</v>
      </c>
      <c r="AK9" s="6">
        <f t="shared" si="8"/>
        <v>0</v>
      </c>
      <c r="AL9" s="6">
        <f t="shared" si="9"/>
        <v>23</v>
      </c>
      <c r="AM9" s="6">
        <v>1</v>
      </c>
      <c r="AN9" s="6">
        <v>0</v>
      </c>
      <c r="AO9" s="6">
        <v>0</v>
      </c>
      <c r="AP9" s="6">
        <f t="shared" si="10"/>
        <v>1</v>
      </c>
      <c r="AQ9" s="6">
        <v>0</v>
      </c>
      <c r="AR9" s="6">
        <v>0</v>
      </c>
      <c r="AS9" s="6">
        <v>0</v>
      </c>
      <c r="AT9" s="6">
        <f t="shared" si="11"/>
        <v>0</v>
      </c>
      <c r="AU9" s="6">
        <v>0</v>
      </c>
      <c r="AV9" s="6">
        <v>0</v>
      </c>
      <c r="AW9" s="6">
        <v>0</v>
      </c>
      <c r="AX9" s="6">
        <f t="shared" si="12"/>
        <v>0</v>
      </c>
      <c r="AY9" s="6">
        <f t="shared" si="13"/>
        <v>19</v>
      </c>
      <c r="AZ9" s="6">
        <f t="shared" si="14"/>
        <v>3</v>
      </c>
      <c r="BA9" s="6">
        <f t="shared" si="15"/>
        <v>0</v>
      </c>
      <c r="BB9" s="6">
        <f t="shared" si="16"/>
        <v>22</v>
      </c>
      <c r="BC9" s="6">
        <v>0</v>
      </c>
      <c r="BD9" s="6">
        <v>0</v>
      </c>
      <c r="BE9" s="6">
        <v>0</v>
      </c>
      <c r="BF9" s="6">
        <f t="shared" si="17"/>
        <v>0</v>
      </c>
      <c r="BG9" s="6">
        <f t="shared" si="18"/>
        <v>20</v>
      </c>
      <c r="BH9" s="6">
        <f t="shared" si="19"/>
        <v>3</v>
      </c>
      <c r="BI9" s="6">
        <f t="shared" si="20"/>
        <v>0</v>
      </c>
      <c r="BJ9" s="6">
        <f t="shared" si="21"/>
        <v>23</v>
      </c>
      <c r="BK9" s="6">
        <v>0</v>
      </c>
      <c r="BL9" s="6">
        <v>0</v>
      </c>
      <c r="BM9" s="6">
        <v>0</v>
      </c>
      <c r="BN9" s="6">
        <f t="shared" si="22"/>
        <v>0</v>
      </c>
      <c r="BO9" s="6">
        <v>0</v>
      </c>
      <c r="BP9" s="6">
        <v>0</v>
      </c>
      <c r="BQ9" s="6">
        <v>0</v>
      </c>
      <c r="BR9" s="6">
        <f t="shared" si="23"/>
        <v>0</v>
      </c>
      <c r="BS9" s="6">
        <v>0</v>
      </c>
      <c r="BT9" s="6">
        <v>0</v>
      </c>
      <c r="BU9" s="6">
        <v>0</v>
      </c>
      <c r="BV9" s="6">
        <f t="shared" si="24"/>
        <v>0</v>
      </c>
      <c r="BW9" s="6">
        <v>0</v>
      </c>
      <c r="BX9" s="6">
        <v>0</v>
      </c>
      <c r="BY9" s="6">
        <v>0</v>
      </c>
      <c r="BZ9" s="6">
        <f t="shared" si="25"/>
        <v>0</v>
      </c>
      <c r="CA9" s="6">
        <v>0</v>
      </c>
      <c r="CB9" s="6">
        <v>0</v>
      </c>
      <c r="CC9" s="6">
        <v>0</v>
      </c>
      <c r="CD9" s="6">
        <f t="shared" si="26"/>
        <v>0</v>
      </c>
      <c r="CE9" s="6">
        <v>0</v>
      </c>
      <c r="CF9" s="6">
        <v>0</v>
      </c>
      <c r="CG9" s="6">
        <v>0</v>
      </c>
      <c r="CH9" s="6">
        <f t="shared" si="27"/>
        <v>0</v>
      </c>
      <c r="CI9" s="6">
        <v>0</v>
      </c>
      <c r="CJ9" s="6">
        <v>0</v>
      </c>
      <c r="CK9" s="6">
        <v>0</v>
      </c>
      <c r="CL9" s="6">
        <f t="shared" si="28"/>
        <v>0</v>
      </c>
      <c r="CM9" s="6">
        <v>0</v>
      </c>
      <c r="CN9" s="6">
        <v>0</v>
      </c>
      <c r="CO9" s="6">
        <v>0</v>
      </c>
      <c r="CP9" s="6">
        <f t="shared" si="29"/>
        <v>0</v>
      </c>
      <c r="CQ9" s="6">
        <f t="shared" si="30"/>
        <v>20</v>
      </c>
      <c r="CR9" s="6">
        <f t="shared" si="31"/>
        <v>3</v>
      </c>
      <c r="CS9" s="6">
        <f t="shared" si="32"/>
        <v>0</v>
      </c>
      <c r="CT9" s="6">
        <f t="shared" si="33"/>
        <v>23</v>
      </c>
      <c r="CU9" s="6">
        <f t="shared" si="34"/>
        <v>20</v>
      </c>
      <c r="CV9" s="6">
        <f t="shared" si="35"/>
        <v>3</v>
      </c>
      <c r="CW9" s="6">
        <f t="shared" si="36"/>
        <v>0</v>
      </c>
      <c r="CX9" s="6">
        <f t="shared" si="37"/>
        <v>23</v>
      </c>
    </row>
    <row r="10" spans="1:102" s="6" customFormat="1" x14ac:dyDescent="0.25">
      <c r="A10" s="6">
        <v>7</v>
      </c>
      <c r="B10" s="6" t="s">
        <v>41</v>
      </c>
      <c r="C10" s="6" t="s">
        <v>143</v>
      </c>
      <c r="D10" s="6" t="s">
        <v>134</v>
      </c>
      <c r="E10" s="6" t="s">
        <v>72</v>
      </c>
      <c r="F10" s="6" t="s">
        <v>99</v>
      </c>
      <c r="G10" s="6" t="s">
        <v>99</v>
      </c>
      <c r="H10" s="6" t="s">
        <v>100</v>
      </c>
      <c r="I10" s="6" t="s">
        <v>38</v>
      </c>
      <c r="J10" s="6">
        <v>36</v>
      </c>
      <c r="K10" s="6">
        <v>0</v>
      </c>
      <c r="L10" s="6">
        <v>0</v>
      </c>
      <c r="M10" s="6">
        <v>0</v>
      </c>
      <c r="N10" s="6">
        <f t="shared" si="0"/>
        <v>0</v>
      </c>
      <c r="O10" s="6">
        <v>0</v>
      </c>
      <c r="P10" s="6">
        <v>0</v>
      </c>
      <c r="Q10" s="6">
        <v>0</v>
      </c>
      <c r="R10" s="6">
        <f t="shared" si="1"/>
        <v>0</v>
      </c>
      <c r="S10" s="6">
        <v>0</v>
      </c>
      <c r="T10" s="6">
        <v>0</v>
      </c>
      <c r="U10" s="6">
        <v>0</v>
      </c>
      <c r="V10" s="6">
        <v>0</v>
      </c>
      <c r="W10" s="6">
        <v>5</v>
      </c>
      <c r="X10" s="6">
        <v>10</v>
      </c>
      <c r="Y10" s="6">
        <v>0</v>
      </c>
      <c r="Z10" s="6">
        <f t="shared" ref="Z10:Z28" si="38">SUM(W10:Y10)</f>
        <v>15</v>
      </c>
      <c r="AA10" s="6">
        <v>9</v>
      </c>
      <c r="AB10" s="6">
        <v>11</v>
      </c>
      <c r="AC10" s="6">
        <v>0</v>
      </c>
      <c r="AD10" s="6">
        <f t="shared" ref="AD10:AD28" si="39">SUM(AA10:AC10)</f>
        <v>20</v>
      </c>
      <c r="AE10" s="6">
        <v>0</v>
      </c>
      <c r="AF10" s="6">
        <v>1</v>
      </c>
      <c r="AG10" s="6">
        <v>0</v>
      </c>
      <c r="AH10" s="6">
        <f t="shared" si="5"/>
        <v>1</v>
      </c>
      <c r="AI10" s="6">
        <f t="shared" si="6"/>
        <v>14</v>
      </c>
      <c r="AJ10" s="6">
        <f t="shared" si="7"/>
        <v>22</v>
      </c>
      <c r="AK10" s="6">
        <f t="shared" si="8"/>
        <v>0</v>
      </c>
      <c r="AL10" s="6">
        <f t="shared" si="9"/>
        <v>36</v>
      </c>
      <c r="AM10" s="6">
        <v>0</v>
      </c>
      <c r="AN10" s="6">
        <v>2</v>
      </c>
      <c r="AO10" s="6">
        <v>0</v>
      </c>
      <c r="AP10" s="6">
        <f t="shared" si="10"/>
        <v>2</v>
      </c>
      <c r="AQ10" s="6">
        <v>0</v>
      </c>
      <c r="AR10" s="6">
        <v>0</v>
      </c>
      <c r="AS10" s="6">
        <v>0</v>
      </c>
      <c r="AT10" s="6">
        <f t="shared" si="11"/>
        <v>0</v>
      </c>
      <c r="AU10" s="6">
        <v>0</v>
      </c>
      <c r="AV10" s="6">
        <v>0</v>
      </c>
      <c r="AW10" s="6">
        <v>0</v>
      </c>
      <c r="AX10" s="6">
        <f t="shared" si="12"/>
        <v>0</v>
      </c>
      <c r="AY10" s="6">
        <f t="shared" si="13"/>
        <v>14</v>
      </c>
      <c r="AZ10" s="6">
        <f t="shared" si="14"/>
        <v>19</v>
      </c>
      <c r="BA10" s="6">
        <f t="shared" si="15"/>
        <v>0</v>
      </c>
      <c r="BB10" s="6">
        <f t="shared" si="16"/>
        <v>33</v>
      </c>
      <c r="BC10" s="6">
        <v>0</v>
      </c>
      <c r="BD10" s="6">
        <v>1</v>
      </c>
      <c r="BE10" s="6">
        <v>0</v>
      </c>
      <c r="BF10" s="6">
        <f t="shared" si="17"/>
        <v>1</v>
      </c>
      <c r="BG10" s="6">
        <f t="shared" si="18"/>
        <v>14</v>
      </c>
      <c r="BH10" s="6">
        <f t="shared" si="19"/>
        <v>22</v>
      </c>
      <c r="BI10" s="6">
        <f t="shared" si="20"/>
        <v>0</v>
      </c>
      <c r="BJ10" s="6">
        <f t="shared" si="21"/>
        <v>36</v>
      </c>
      <c r="BK10" s="6">
        <v>0</v>
      </c>
      <c r="BL10" s="6">
        <v>0</v>
      </c>
      <c r="BM10" s="6">
        <v>0</v>
      </c>
      <c r="BN10" s="6">
        <f t="shared" si="22"/>
        <v>0</v>
      </c>
      <c r="BO10" s="6">
        <v>0</v>
      </c>
      <c r="BP10" s="6">
        <v>0</v>
      </c>
      <c r="BQ10" s="6">
        <v>0</v>
      </c>
      <c r="BR10" s="6">
        <f t="shared" si="23"/>
        <v>0</v>
      </c>
      <c r="BS10" s="6">
        <v>0</v>
      </c>
      <c r="BT10" s="6">
        <v>0</v>
      </c>
      <c r="BU10" s="6">
        <v>0</v>
      </c>
      <c r="BV10" s="6">
        <f t="shared" si="24"/>
        <v>0</v>
      </c>
      <c r="BW10" s="6">
        <v>0</v>
      </c>
      <c r="BX10" s="6">
        <v>0</v>
      </c>
      <c r="BY10" s="6">
        <v>0</v>
      </c>
      <c r="BZ10" s="6">
        <f t="shared" si="25"/>
        <v>0</v>
      </c>
      <c r="CA10" s="6">
        <v>0</v>
      </c>
      <c r="CB10" s="6">
        <v>0</v>
      </c>
      <c r="CC10" s="6">
        <v>0</v>
      </c>
      <c r="CD10" s="6">
        <f t="shared" si="26"/>
        <v>0</v>
      </c>
      <c r="CE10" s="6">
        <v>0</v>
      </c>
      <c r="CF10" s="6">
        <v>0</v>
      </c>
      <c r="CG10" s="6">
        <v>0</v>
      </c>
      <c r="CH10" s="6">
        <f t="shared" si="27"/>
        <v>0</v>
      </c>
      <c r="CI10" s="6">
        <v>0</v>
      </c>
      <c r="CJ10" s="6">
        <v>0</v>
      </c>
      <c r="CK10" s="6">
        <v>0</v>
      </c>
      <c r="CL10" s="6">
        <f t="shared" si="28"/>
        <v>0</v>
      </c>
      <c r="CM10" s="6">
        <v>0</v>
      </c>
      <c r="CN10" s="6">
        <v>0</v>
      </c>
      <c r="CO10" s="6">
        <v>0</v>
      </c>
      <c r="CP10" s="6">
        <f t="shared" si="29"/>
        <v>0</v>
      </c>
      <c r="CQ10" s="6">
        <f t="shared" si="30"/>
        <v>14</v>
      </c>
      <c r="CR10" s="6">
        <f t="shared" si="31"/>
        <v>22</v>
      </c>
      <c r="CS10" s="6">
        <f t="shared" si="32"/>
        <v>0</v>
      </c>
      <c r="CT10" s="6">
        <f t="shared" si="33"/>
        <v>36</v>
      </c>
      <c r="CU10" s="6">
        <f t="shared" si="34"/>
        <v>14</v>
      </c>
      <c r="CV10" s="6">
        <f t="shared" si="35"/>
        <v>22</v>
      </c>
      <c r="CW10" s="6">
        <f t="shared" si="36"/>
        <v>0</v>
      </c>
      <c r="CX10" s="6">
        <f t="shared" si="37"/>
        <v>36</v>
      </c>
    </row>
    <row r="11" spans="1:102" s="6" customFormat="1" x14ac:dyDescent="0.25">
      <c r="A11" s="6">
        <v>8</v>
      </c>
      <c r="B11" s="6" t="s">
        <v>39</v>
      </c>
      <c r="C11" s="6" t="s">
        <v>101</v>
      </c>
      <c r="D11" s="6" t="s">
        <v>135</v>
      </c>
      <c r="E11" s="6" t="s">
        <v>72</v>
      </c>
      <c r="F11" s="6" t="s">
        <v>102</v>
      </c>
      <c r="G11" s="6" t="s">
        <v>103</v>
      </c>
      <c r="H11" s="6" t="s">
        <v>104</v>
      </c>
      <c r="I11" s="6" t="s">
        <v>10</v>
      </c>
      <c r="J11" s="6">
        <v>120</v>
      </c>
      <c r="K11" s="6">
        <v>0</v>
      </c>
      <c r="L11" s="6">
        <v>0</v>
      </c>
      <c r="M11" s="6">
        <v>0</v>
      </c>
      <c r="N11" s="6">
        <f t="shared" si="0"/>
        <v>0</v>
      </c>
      <c r="O11" s="6">
        <v>0</v>
      </c>
      <c r="P11" s="6">
        <v>0</v>
      </c>
      <c r="Q11" s="6">
        <v>0</v>
      </c>
      <c r="R11" s="6">
        <f t="shared" si="1"/>
        <v>0</v>
      </c>
      <c r="S11" s="6">
        <v>0</v>
      </c>
      <c r="T11" s="6">
        <v>0</v>
      </c>
      <c r="U11" s="6">
        <v>0</v>
      </c>
      <c r="V11" s="6">
        <f t="shared" si="2"/>
        <v>0</v>
      </c>
      <c r="W11" s="6">
        <v>33</v>
      </c>
      <c r="X11" s="6">
        <v>0</v>
      </c>
      <c r="Y11" s="6">
        <v>0</v>
      </c>
      <c r="Z11" s="6">
        <f t="shared" si="38"/>
        <v>33</v>
      </c>
      <c r="AA11" s="6">
        <v>76</v>
      </c>
      <c r="AB11" s="6">
        <v>0</v>
      </c>
      <c r="AC11" s="6">
        <v>0</v>
      </c>
      <c r="AD11" s="6">
        <v>0</v>
      </c>
      <c r="AE11" s="6">
        <v>11</v>
      </c>
      <c r="AF11" s="6">
        <v>0</v>
      </c>
      <c r="AG11" s="6">
        <v>0</v>
      </c>
      <c r="AH11" s="6">
        <f t="shared" si="5"/>
        <v>11</v>
      </c>
      <c r="AI11" s="6">
        <f t="shared" si="6"/>
        <v>120</v>
      </c>
      <c r="AJ11" s="6">
        <f t="shared" si="7"/>
        <v>0</v>
      </c>
      <c r="AK11" s="6">
        <f t="shared" si="8"/>
        <v>0</v>
      </c>
      <c r="AL11" s="6">
        <f t="shared" si="9"/>
        <v>120</v>
      </c>
      <c r="AM11" s="6">
        <v>118</v>
      </c>
      <c r="AN11" s="6">
        <v>0</v>
      </c>
      <c r="AO11" s="6">
        <v>0</v>
      </c>
      <c r="AP11" s="6">
        <f t="shared" si="10"/>
        <v>118</v>
      </c>
      <c r="AQ11" s="6">
        <v>0</v>
      </c>
      <c r="AR11" s="6">
        <v>0</v>
      </c>
      <c r="AS11" s="6">
        <v>0</v>
      </c>
      <c r="AT11" s="6">
        <f t="shared" si="11"/>
        <v>0</v>
      </c>
      <c r="AU11" s="6">
        <v>0</v>
      </c>
      <c r="AV11" s="6">
        <v>0</v>
      </c>
      <c r="AW11" s="6">
        <v>0</v>
      </c>
      <c r="AX11" s="6">
        <f t="shared" si="12"/>
        <v>0</v>
      </c>
      <c r="AY11" s="6">
        <f t="shared" si="13"/>
        <v>2</v>
      </c>
      <c r="AZ11" s="6">
        <f t="shared" si="14"/>
        <v>0</v>
      </c>
      <c r="BA11" s="6">
        <f t="shared" si="15"/>
        <v>0</v>
      </c>
      <c r="BB11" s="6">
        <v>0</v>
      </c>
      <c r="BC11" s="6">
        <v>0</v>
      </c>
      <c r="BD11" s="6">
        <v>0</v>
      </c>
      <c r="BE11" s="6">
        <v>0</v>
      </c>
      <c r="BF11" s="6">
        <f t="shared" si="17"/>
        <v>0</v>
      </c>
      <c r="BG11" s="6">
        <f t="shared" si="18"/>
        <v>120</v>
      </c>
      <c r="BH11" s="6">
        <f t="shared" si="19"/>
        <v>0</v>
      </c>
      <c r="BI11" s="6">
        <f t="shared" si="20"/>
        <v>0</v>
      </c>
      <c r="BJ11" s="6">
        <f t="shared" si="21"/>
        <v>120</v>
      </c>
      <c r="BK11" s="6">
        <v>0</v>
      </c>
      <c r="BL11" s="6">
        <v>0</v>
      </c>
      <c r="BM11" s="6">
        <v>0</v>
      </c>
      <c r="BN11" s="6">
        <v>0</v>
      </c>
      <c r="BO11" s="6">
        <v>0</v>
      </c>
      <c r="BP11" s="6">
        <v>0</v>
      </c>
      <c r="BQ11" s="6">
        <v>0</v>
      </c>
      <c r="BR11" s="6">
        <f t="shared" si="23"/>
        <v>0</v>
      </c>
      <c r="BS11" s="6">
        <v>0</v>
      </c>
      <c r="BT11" s="6">
        <v>0</v>
      </c>
      <c r="BU11" s="6">
        <v>0</v>
      </c>
      <c r="BV11" s="6">
        <f t="shared" si="24"/>
        <v>0</v>
      </c>
      <c r="BW11" s="6">
        <v>0</v>
      </c>
      <c r="BX11" s="6">
        <v>0</v>
      </c>
      <c r="BY11" s="6">
        <v>0</v>
      </c>
      <c r="BZ11" s="6">
        <f t="shared" si="25"/>
        <v>0</v>
      </c>
      <c r="CA11" s="6">
        <v>0</v>
      </c>
      <c r="CB11" s="6">
        <v>0</v>
      </c>
      <c r="CC11" s="6">
        <v>0</v>
      </c>
      <c r="CD11" s="6">
        <f t="shared" si="26"/>
        <v>0</v>
      </c>
      <c r="CE11" s="6">
        <v>0</v>
      </c>
      <c r="CF11" s="6">
        <v>0</v>
      </c>
      <c r="CG11" s="6">
        <v>0</v>
      </c>
      <c r="CH11" s="6">
        <f t="shared" si="27"/>
        <v>0</v>
      </c>
      <c r="CI11" s="6">
        <v>0</v>
      </c>
      <c r="CJ11" s="6">
        <v>0</v>
      </c>
      <c r="CK11" s="6">
        <v>0</v>
      </c>
      <c r="CL11" s="6">
        <f t="shared" si="28"/>
        <v>0</v>
      </c>
      <c r="CM11" s="6">
        <v>2</v>
      </c>
      <c r="CN11" s="6">
        <v>0</v>
      </c>
      <c r="CO11" s="6">
        <v>0</v>
      </c>
      <c r="CP11" s="6">
        <f t="shared" si="29"/>
        <v>2</v>
      </c>
      <c r="CQ11" s="6">
        <f t="shared" si="30"/>
        <v>118</v>
      </c>
      <c r="CR11" s="6">
        <f t="shared" si="31"/>
        <v>0</v>
      </c>
      <c r="CS11" s="6">
        <f t="shared" si="32"/>
        <v>0</v>
      </c>
      <c r="CT11" s="6">
        <f t="shared" si="33"/>
        <v>118</v>
      </c>
      <c r="CU11" s="6">
        <f t="shared" si="34"/>
        <v>120</v>
      </c>
      <c r="CV11" s="6">
        <f t="shared" si="35"/>
        <v>0</v>
      </c>
      <c r="CW11" s="6">
        <f t="shared" si="36"/>
        <v>0</v>
      </c>
      <c r="CX11" s="6">
        <f t="shared" si="37"/>
        <v>120</v>
      </c>
    </row>
    <row r="12" spans="1:102" s="6" customFormat="1" x14ac:dyDescent="0.25">
      <c r="A12" s="6">
        <v>9</v>
      </c>
      <c r="B12" s="6" t="s">
        <v>41</v>
      </c>
      <c r="C12" s="6" t="s">
        <v>105</v>
      </c>
      <c r="D12" s="6" t="s">
        <v>136</v>
      </c>
      <c r="E12" s="6" t="s">
        <v>72</v>
      </c>
      <c r="F12" s="6" t="s">
        <v>106</v>
      </c>
      <c r="G12" s="6" t="s">
        <v>103</v>
      </c>
      <c r="H12" s="6" t="s">
        <v>104</v>
      </c>
      <c r="I12" s="6" t="s">
        <v>38</v>
      </c>
      <c r="J12" s="6">
        <v>120</v>
      </c>
      <c r="K12" s="6">
        <v>0</v>
      </c>
      <c r="L12" s="6">
        <v>0</v>
      </c>
      <c r="M12" s="6">
        <v>0</v>
      </c>
      <c r="N12" s="6">
        <f t="shared" si="0"/>
        <v>0</v>
      </c>
      <c r="O12" s="6">
        <v>0</v>
      </c>
      <c r="P12" s="6">
        <v>0</v>
      </c>
      <c r="Q12" s="6">
        <v>0</v>
      </c>
      <c r="R12" s="6">
        <f t="shared" si="1"/>
        <v>0</v>
      </c>
      <c r="S12" s="6">
        <v>0</v>
      </c>
      <c r="T12" s="6">
        <v>0</v>
      </c>
      <c r="U12" s="6">
        <v>0</v>
      </c>
      <c r="V12" s="6">
        <f t="shared" si="2"/>
        <v>0</v>
      </c>
      <c r="W12" s="6">
        <v>18</v>
      </c>
      <c r="X12" s="6">
        <v>8</v>
      </c>
      <c r="Y12" s="6">
        <v>0</v>
      </c>
      <c r="Z12" s="6">
        <f t="shared" si="38"/>
        <v>26</v>
      </c>
      <c r="AA12" s="6">
        <v>54</v>
      </c>
      <c r="AB12" s="6">
        <v>37</v>
      </c>
      <c r="AC12" s="6">
        <v>0</v>
      </c>
      <c r="AD12" s="6">
        <f t="shared" si="39"/>
        <v>91</v>
      </c>
      <c r="AE12" s="6">
        <v>2</v>
      </c>
      <c r="AF12" s="6">
        <v>1</v>
      </c>
      <c r="AG12" s="6">
        <v>0</v>
      </c>
      <c r="AH12" s="6">
        <f t="shared" si="5"/>
        <v>3</v>
      </c>
      <c r="AI12" s="6">
        <f t="shared" si="6"/>
        <v>74</v>
      </c>
      <c r="AJ12" s="6">
        <f t="shared" si="7"/>
        <v>46</v>
      </c>
      <c r="AK12" s="6">
        <f t="shared" si="8"/>
        <v>0</v>
      </c>
      <c r="AL12" s="6">
        <f t="shared" si="9"/>
        <v>120</v>
      </c>
      <c r="AM12" s="6">
        <v>60</v>
      </c>
      <c r="AN12" s="6">
        <v>39</v>
      </c>
      <c r="AO12" s="6">
        <v>0</v>
      </c>
      <c r="AP12" s="6">
        <f t="shared" si="10"/>
        <v>99</v>
      </c>
      <c r="AQ12" s="6">
        <v>0</v>
      </c>
      <c r="AR12" s="6">
        <v>0</v>
      </c>
      <c r="AS12" s="6">
        <v>0</v>
      </c>
      <c r="AT12" s="6">
        <f t="shared" si="11"/>
        <v>0</v>
      </c>
      <c r="AU12" s="6">
        <v>0</v>
      </c>
      <c r="AV12" s="6">
        <v>0</v>
      </c>
      <c r="AW12" s="6">
        <v>0</v>
      </c>
      <c r="AX12" s="6">
        <f t="shared" si="12"/>
        <v>0</v>
      </c>
      <c r="AY12" s="6">
        <f t="shared" si="13"/>
        <v>14</v>
      </c>
      <c r="AZ12" s="6">
        <f t="shared" si="14"/>
        <v>7</v>
      </c>
      <c r="BA12" s="6">
        <f t="shared" si="15"/>
        <v>0</v>
      </c>
      <c r="BB12" s="6">
        <v>0</v>
      </c>
      <c r="BC12" s="6">
        <v>0</v>
      </c>
      <c r="BD12" s="6">
        <v>0</v>
      </c>
      <c r="BE12" s="6">
        <v>0</v>
      </c>
      <c r="BF12" s="6">
        <f t="shared" si="17"/>
        <v>0</v>
      </c>
      <c r="BG12" s="6">
        <f t="shared" si="18"/>
        <v>74</v>
      </c>
      <c r="BH12" s="6">
        <f t="shared" si="19"/>
        <v>46</v>
      </c>
      <c r="BI12" s="6">
        <f t="shared" si="20"/>
        <v>0</v>
      </c>
      <c r="BJ12" s="6">
        <f t="shared" si="21"/>
        <v>120</v>
      </c>
      <c r="BK12" s="6">
        <v>0</v>
      </c>
      <c r="BL12" s="6">
        <v>0</v>
      </c>
      <c r="BM12" s="6">
        <v>0</v>
      </c>
      <c r="BN12" s="6">
        <f t="shared" si="22"/>
        <v>0</v>
      </c>
      <c r="BO12" s="6">
        <v>0</v>
      </c>
      <c r="BP12" s="6">
        <v>0</v>
      </c>
      <c r="BQ12" s="6">
        <v>0</v>
      </c>
      <c r="BR12" s="6">
        <f t="shared" si="23"/>
        <v>0</v>
      </c>
      <c r="BS12" s="6">
        <v>0</v>
      </c>
      <c r="BT12" s="6">
        <v>0</v>
      </c>
      <c r="BU12" s="6">
        <v>0</v>
      </c>
      <c r="BV12" s="6">
        <f t="shared" si="24"/>
        <v>0</v>
      </c>
      <c r="BW12" s="6">
        <v>0</v>
      </c>
      <c r="BX12" s="6">
        <v>0</v>
      </c>
      <c r="BY12" s="6">
        <v>0</v>
      </c>
      <c r="BZ12" s="6">
        <f t="shared" si="25"/>
        <v>0</v>
      </c>
      <c r="CA12" s="6">
        <v>0</v>
      </c>
      <c r="CB12" s="6">
        <v>0</v>
      </c>
      <c r="CC12" s="6">
        <v>0</v>
      </c>
      <c r="CD12" s="6">
        <f t="shared" si="26"/>
        <v>0</v>
      </c>
      <c r="CE12" s="6">
        <v>0</v>
      </c>
      <c r="CF12" s="6">
        <v>0</v>
      </c>
      <c r="CG12" s="6">
        <v>0</v>
      </c>
      <c r="CH12" s="6">
        <f t="shared" si="27"/>
        <v>0</v>
      </c>
      <c r="CI12" s="6">
        <v>0</v>
      </c>
      <c r="CJ12" s="6">
        <v>0</v>
      </c>
      <c r="CK12" s="6">
        <v>0</v>
      </c>
      <c r="CL12" s="6">
        <f t="shared" si="28"/>
        <v>0</v>
      </c>
      <c r="CM12" s="6">
        <v>1</v>
      </c>
      <c r="CN12" s="6">
        <v>0</v>
      </c>
      <c r="CO12" s="6">
        <v>0</v>
      </c>
      <c r="CP12" s="6">
        <f t="shared" si="29"/>
        <v>1</v>
      </c>
      <c r="CQ12" s="6">
        <f t="shared" si="30"/>
        <v>73</v>
      </c>
      <c r="CR12" s="6">
        <f t="shared" si="31"/>
        <v>46</v>
      </c>
      <c r="CS12" s="6">
        <f t="shared" si="32"/>
        <v>0</v>
      </c>
      <c r="CT12" s="6">
        <f t="shared" si="33"/>
        <v>119</v>
      </c>
      <c r="CU12" s="6">
        <f t="shared" si="34"/>
        <v>74</v>
      </c>
      <c r="CV12" s="6">
        <f t="shared" si="35"/>
        <v>46</v>
      </c>
      <c r="CW12" s="6">
        <f t="shared" si="36"/>
        <v>0</v>
      </c>
      <c r="CX12" s="6">
        <f t="shared" si="37"/>
        <v>120</v>
      </c>
    </row>
    <row r="13" spans="1:102" s="6" customFormat="1" x14ac:dyDescent="0.25">
      <c r="A13" s="6">
        <v>10</v>
      </c>
      <c r="B13" s="6" t="s">
        <v>34</v>
      </c>
      <c r="C13" s="6" t="s">
        <v>144</v>
      </c>
      <c r="D13" s="6" t="s">
        <v>131</v>
      </c>
      <c r="E13" s="6" t="s">
        <v>72</v>
      </c>
      <c r="F13" s="6" t="s">
        <v>99</v>
      </c>
      <c r="G13" s="6" t="s">
        <v>99</v>
      </c>
      <c r="H13" s="6" t="s">
        <v>154</v>
      </c>
      <c r="I13" s="6" t="s">
        <v>38</v>
      </c>
      <c r="J13" s="6">
        <v>381</v>
      </c>
      <c r="K13" s="6">
        <v>0</v>
      </c>
      <c r="L13" s="6">
        <v>0</v>
      </c>
      <c r="M13" s="6">
        <v>0</v>
      </c>
      <c r="N13" s="6">
        <f t="shared" si="0"/>
        <v>0</v>
      </c>
      <c r="O13" s="6">
        <v>0</v>
      </c>
      <c r="P13" s="6">
        <v>0</v>
      </c>
      <c r="Q13" s="6">
        <v>0</v>
      </c>
      <c r="R13" s="6">
        <f t="shared" si="1"/>
        <v>0</v>
      </c>
      <c r="S13" s="6">
        <v>0</v>
      </c>
      <c r="T13" s="6">
        <v>0</v>
      </c>
      <c r="U13" s="6">
        <v>0</v>
      </c>
      <c r="V13" s="6">
        <f t="shared" si="2"/>
        <v>0</v>
      </c>
      <c r="W13" s="6">
        <v>90</v>
      </c>
      <c r="X13" s="6">
        <v>12</v>
      </c>
      <c r="Y13" s="6">
        <v>0</v>
      </c>
      <c r="Z13" s="6">
        <f t="shared" si="38"/>
        <v>102</v>
      </c>
      <c r="AA13" s="6">
        <v>226</v>
      </c>
      <c r="AB13" s="6">
        <v>48</v>
      </c>
      <c r="AC13" s="6">
        <v>0</v>
      </c>
      <c r="AD13" s="6">
        <f t="shared" si="39"/>
        <v>274</v>
      </c>
      <c r="AE13" s="6">
        <v>5</v>
      </c>
      <c r="AF13" s="6">
        <v>0</v>
      </c>
      <c r="AG13" s="6">
        <v>0</v>
      </c>
      <c r="AH13" s="6">
        <f t="shared" si="5"/>
        <v>5</v>
      </c>
      <c r="AI13" s="6">
        <f t="shared" si="6"/>
        <v>321</v>
      </c>
      <c r="AJ13" s="6">
        <f t="shared" si="7"/>
        <v>60</v>
      </c>
      <c r="AK13" s="6">
        <f t="shared" si="8"/>
        <v>0</v>
      </c>
      <c r="AL13" s="6">
        <f t="shared" si="9"/>
        <v>381</v>
      </c>
      <c r="AM13" s="6">
        <v>64</v>
      </c>
      <c r="AN13" s="6">
        <v>20</v>
      </c>
      <c r="AO13" s="6">
        <v>0</v>
      </c>
      <c r="AP13" s="6">
        <f t="shared" si="10"/>
        <v>84</v>
      </c>
      <c r="AQ13" s="6">
        <v>1</v>
      </c>
      <c r="AR13" s="6">
        <v>1</v>
      </c>
      <c r="AS13" s="6">
        <v>0</v>
      </c>
      <c r="AT13" s="6">
        <f t="shared" si="11"/>
        <v>2</v>
      </c>
      <c r="AU13" s="6">
        <v>0</v>
      </c>
      <c r="AV13" s="6">
        <v>0</v>
      </c>
      <c r="AW13" s="6">
        <v>0</v>
      </c>
      <c r="AX13" s="6">
        <f t="shared" si="12"/>
        <v>0</v>
      </c>
      <c r="AY13" s="6">
        <f t="shared" si="13"/>
        <v>256</v>
      </c>
      <c r="AZ13" s="6">
        <f t="shared" si="14"/>
        <v>39</v>
      </c>
      <c r="BA13" s="6">
        <f t="shared" si="15"/>
        <v>0</v>
      </c>
      <c r="BB13" s="6">
        <v>0</v>
      </c>
      <c r="BC13" s="6">
        <v>0</v>
      </c>
      <c r="BD13" s="6">
        <v>0</v>
      </c>
      <c r="BE13" s="6">
        <v>0</v>
      </c>
      <c r="BF13" s="6">
        <f t="shared" si="17"/>
        <v>0</v>
      </c>
      <c r="BG13" s="6">
        <f t="shared" si="18"/>
        <v>321</v>
      </c>
      <c r="BH13" s="6">
        <f t="shared" si="19"/>
        <v>60</v>
      </c>
      <c r="BI13" s="6">
        <f t="shared" si="20"/>
        <v>0</v>
      </c>
      <c r="BJ13" s="6">
        <f t="shared" si="21"/>
        <v>381</v>
      </c>
      <c r="BK13" s="6">
        <v>0</v>
      </c>
      <c r="BL13" s="6">
        <v>0</v>
      </c>
      <c r="BM13" s="6">
        <v>0</v>
      </c>
      <c r="BN13" s="6">
        <f t="shared" si="22"/>
        <v>0</v>
      </c>
      <c r="BO13" s="6">
        <v>0</v>
      </c>
      <c r="BP13" s="6">
        <v>0</v>
      </c>
      <c r="BQ13" s="6">
        <v>0</v>
      </c>
      <c r="BR13" s="6">
        <f t="shared" si="23"/>
        <v>0</v>
      </c>
      <c r="BS13" s="6">
        <v>0</v>
      </c>
      <c r="BT13" s="6">
        <v>0</v>
      </c>
      <c r="BU13" s="6">
        <v>0</v>
      </c>
      <c r="BV13" s="6">
        <f t="shared" si="24"/>
        <v>0</v>
      </c>
      <c r="BW13" s="6">
        <v>0</v>
      </c>
      <c r="BX13" s="6">
        <v>0</v>
      </c>
      <c r="BY13" s="6">
        <v>0</v>
      </c>
      <c r="BZ13" s="6">
        <f t="shared" si="25"/>
        <v>0</v>
      </c>
      <c r="CA13" s="6">
        <v>0</v>
      </c>
      <c r="CB13" s="6">
        <v>0</v>
      </c>
      <c r="CC13" s="6">
        <v>0</v>
      </c>
      <c r="CD13" s="6">
        <f t="shared" si="26"/>
        <v>0</v>
      </c>
      <c r="CE13" s="6">
        <v>0</v>
      </c>
      <c r="CF13" s="6">
        <v>0</v>
      </c>
      <c r="CG13" s="6">
        <v>0</v>
      </c>
      <c r="CH13" s="6">
        <f t="shared" si="27"/>
        <v>0</v>
      </c>
      <c r="CI13" s="6">
        <v>0</v>
      </c>
      <c r="CJ13" s="6">
        <v>0</v>
      </c>
      <c r="CK13" s="6">
        <v>0</v>
      </c>
      <c r="CL13" s="6">
        <f t="shared" si="28"/>
        <v>0</v>
      </c>
      <c r="CM13" s="6">
        <v>0</v>
      </c>
      <c r="CN13" s="6">
        <v>0</v>
      </c>
      <c r="CO13" s="6">
        <v>0</v>
      </c>
      <c r="CP13" s="6">
        <f t="shared" si="29"/>
        <v>0</v>
      </c>
      <c r="CQ13" s="6">
        <f t="shared" si="30"/>
        <v>321</v>
      </c>
      <c r="CR13" s="6">
        <f t="shared" si="31"/>
        <v>60</v>
      </c>
      <c r="CS13" s="6">
        <f t="shared" si="32"/>
        <v>0</v>
      </c>
      <c r="CT13" s="6">
        <f t="shared" si="33"/>
        <v>381</v>
      </c>
      <c r="CU13" s="6">
        <f t="shared" si="34"/>
        <v>321</v>
      </c>
      <c r="CV13" s="6">
        <f t="shared" si="35"/>
        <v>60</v>
      </c>
      <c r="CW13" s="6">
        <f t="shared" si="36"/>
        <v>0</v>
      </c>
      <c r="CX13" s="6">
        <f t="shared" si="37"/>
        <v>381</v>
      </c>
    </row>
    <row r="14" spans="1:102" s="6" customFormat="1" x14ac:dyDescent="0.25">
      <c r="A14" s="6">
        <v>11</v>
      </c>
      <c r="B14" s="6" t="s">
        <v>41</v>
      </c>
      <c r="C14" s="6" t="s">
        <v>145</v>
      </c>
      <c r="D14" s="6" t="s">
        <v>132</v>
      </c>
      <c r="E14" s="6" t="s">
        <v>72</v>
      </c>
      <c r="F14" s="6" t="s">
        <v>107</v>
      </c>
      <c r="G14" s="6" t="s">
        <v>108</v>
      </c>
      <c r="H14" s="6" t="s">
        <v>155</v>
      </c>
      <c r="I14" s="6" t="s">
        <v>38</v>
      </c>
      <c r="J14" s="6">
        <v>50</v>
      </c>
      <c r="K14" s="6">
        <v>0</v>
      </c>
      <c r="L14" s="6">
        <v>0</v>
      </c>
      <c r="M14" s="6">
        <v>0</v>
      </c>
      <c r="N14" s="6">
        <f t="shared" si="0"/>
        <v>0</v>
      </c>
      <c r="O14" s="6">
        <v>0</v>
      </c>
      <c r="P14" s="6">
        <v>0</v>
      </c>
      <c r="Q14" s="6">
        <v>0</v>
      </c>
      <c r="R14" s="6">
        <f t="shared" si="1"/>
        <v>0</v>
      </c>
      <c r="S14" s="6">
        <v>0</v>
      </c>
      <c r="T14" s="6">
        <v>0</v>
      </c>
      <c r="U14" s="6">
        <v>0</v>
      </c>
      <c r="V14" s="6">
        <f t="shared" si="2"/>
        <v>0</v>
      </c>
      <c r="W14" s="6">
        <v>4</v>
      </c>
      <c r="X14" s="6">
        <v>7</v>
      </c>
      <c r="Y14" s="6">
        <v>0</v>
      </c>
      <c r="Z14" s="6">
        <f t="shared" si="38"/>
        <v>11</v>
      </c>
      <c r="AA14" s="6">
        <v>22</v>
      </c>
      <c r="AB14" s="6">
        <v>15</v>
      </c>
      <c r="AC14" s="6">
        <v>0</v>
      </c>
      <c r="AD14" s="6">
        <f t="shared" si="39"/>
        <v>37</v>
      </c>
      <c r="AE14" s="6">
        <v>2</v>
      </c>
      <c r="AF14" s="6">
        <v>0</v>
      </c>
      <c r="AG14" s="6">
        <v>0</v>
      </c>
      <c r="AH14" s="6">
        <f t="shared" si="5"/>
        <v>2</v>
      </c>
      <c r="AI14" s="6">
        <f t="shared" si="6"/>
        <v>28</v>
      </c>
      <c r="AJ14" s="6">
        <f t="shared" si="7"/>
        <v>22</v>
      </c>
      <c r="AK14" s="6">
        <f t="shared" si="8"/>
        <v>0</v>
      </c>
      <c r="AL14" s="6">
        <f t="shared" si="9"/>
        <v>50</v>
      </c>
      <c r="AM14" s="6">
        <v>0</v>
      </c>
      <c r="AN14" s="6">
        <v>0</v>
      </c>
      <c r="AO14" s="6">
        <v>0</v>
      </c>
      <c r="AP14" s="6">
        <f t="shared" si="10"/>
        <v>0</v>
      </c>
      <c r="AQ14" s="6">
        <v>0</v>
      </c>
      <c r="AR14" s="6">
        <v>0</v>
      </c>
      <c r="AS14" s="6">
        <v>0</v>
      </c>
      <c r="AT14" s="6">
        <f t="shared" si="11"/>
        <v>0</v>
      </c>
      <c r="AU14" s="6">
        <v>0</v>
      </c>
      <c r="AV14" s="6">
        <v>0</v>
      </c>
      <c r="AW14" s="6">
        <v>0</v>
      </c>
      <c r="AX14" s="6">
        <f t="shared" si="12"/>
        <v>0</v>
      </c>
      <c r="AY14" s="6">
        <f t="shared" si="13"/>
        <v>28</v>
      </c>
      <c r="AZ14" s="6">
        <f t="shared" si="14"/>
        <v>22</v>
      </c>
      <c r="BA14" s="6">
        <f t="shared" si="15"/>
        <v>0</v>
      </c>
      <c r="BB14" s="6">
        <f t="shared" si="16"/>
        <v>50</v>
      </c>
      <c r="BC14" s="6">
        <v>0</v>
      </c>
      <c r="BD14" s="6">
        <v>0</v>
      </c>
      <c r="BE14" s="6">
        <v>0</v>
      </c>
      <c r="BF14" s="6">
        <f t="shared" si="17"/>
        <v>0</v>
      </c>
      <c r="BG14" s="6">
        <f t="shared" si="18"/>
        <v>28</v>
      </c>
      <c r="BH14" s="6">
        <f t="shared" si="19"/>
        <v>22</v>
      </c>
      <c r="BI14" s="6">
        <f t="shared" si="20"/>
        <v>0</v>
      </c>
      <c r="BJ14" s="6">
        <f t="shared" si="21"/>
        <v>50</v>
      </c>
      <c r="BK14" s="6">
        <v>0</v>
      </c>
      <c r="BL14" s="6">
        <v>0</v>
      </c>
      <c r="BM14" s="6">
        <v>0</v>
      </c>
      <c r="BN14" s="6">
        <f t="shared" si="22"/>
        <v>0</v>
      </c>
      <c r="BO14" s="6">
        <v>0</v>
      </c>
      <c r="BP14" s="6">
        <v>0</v>
      </c>
      <c r="BQ14" s="6">
        <v>0</v>
      </c>
      <c r="BR14" s="6">
        <f t="shared" si="23"/>
        <v>0</v>
      </c>
      <c r="BS14" s="6">
        <v>0</v>
      </c>
      <c r="BT14" s="6">
        <v>0</v>
      </c>
      <c r="BU14" s="6">
        <v>0</v>
      </c>
      <c r="BV14" s="6">
        <f t="shared" si="24"/>
        <v>0</v>
      </c>
      <c r="BW14" s="6">
        <v>0</v>
      </c>
      <c r="BX14" s="6">
        <v>0</v>
      </c>
      <c r="BY14" s="6">
        <v>0</v>
      </c>
      <c r="BZ14" s="6">
        <f t="shared" si="25"/>
        <v>0</v>
      </c>
      <c r="CA14" s="6">
        <v>0</v>
      </c>
      <c r="CB14" s="6">
        <v>0</v>
      </c>
      <c r="CC14" s="6">
        <v>0</v>
      </c>
      <c r="CD14" s="6">
        <f t="shared" si="26"/>
        <v>0</v>
      </c>
      <c r="CE14" s="6">
        <v>0</v>
      </c>
      <c r="CF14" s="6">
        <v>0</v>
      </c>
      <c r="CG14" s="6">
        <v>0</v>
      </c>
      <c r="CH14" s="6">
        <f t="shared" si="27"/>
        <v>0</v>
      </c>
      <c r="CI14" s="6">
        <v>0</v>
      </c>
      <c r="CJ14" s="6">
        <v>0</v>
      </c>
      <c r="CK14" s="6">
        <v>0</v>
      </c>
      <c r="CL14" s="6">
        <f t="shared" si="28"/>
        <v>0</v>
      </c>
      <c r="CM14" s="6">
        <v>0</v>
      </c>
      <c r="CN14" s="6">
        <v>0</v>
      </c>
      <c r="CO14" s="6">
        <v>0</v>
      </c>
      <c r="CP14" s="6">
        <f t="shared" si="29"/>
        <v>0</v>
      </c>
      <c r="CQ14" s="6">
        <f t="shared" si="30"/>
        <v>28</v>
      </c>
      <c r="CR14" s="6">
        <f t="shared" si="31"/>
        <v>22</v>
      </c>
      <c r="CS14" s="6">
        <f t="shared" si="32"/>
        <v>0</v>
      </c>
      <c r="CT14" s="6">
        <f t="shared" si="33"/>
        <v>50</v>
      </c>
      <c r="CU14" s="6">
        <f t="shared" si="34"/>
        <v>28</v>
      </c>
      <c r="CV14" s="6">
        <f t="shared" si="35"/>
        <v>22</v>
      </c>
      <c r="CW14" s="6">
        <f t="shared" si="36"/>
        <v>0</v>
      </c>
      <c r="CX14" s="6">
        <f t="shared" si="37"/>
        <v>50</v>
      </c>
    </row>
    <row r="15" spans="1:102" s="6" customFormat="1" x14ac:dyDescent="0.25">
      <c r="A15" s="6">
        <v>12</v>
      </c>
      <c r="B15" s="6" t="s">
        <v>42</v>
      </c>
      <c r="C15" s="6" t="s">
        <v>109</v>
      </c>
      <c r="D15" s="6" t="s">
        <v>132</v>
      </c>
      <c r="E15" s="6" t="s">
        <v>72</v>
      </c>
      <c r="F15" s="6" t="s">
        <v>107</v>
      </c>
      <c r="G15" s="6" t="s">
        <v>108</v>
      </c>
      <c r="H15" s="6" t="s">
        <v>110</v>
      </c>
      <c r="I15" s="6" t="s">
        <v>84</v>
      </c>
      <c r="J15" s="6">
        <v>311</v>
      </c>
      <c r="K15" s="6">
        <v>0</v>
      </c>
      <c r="L15" s="6">
        <v>0</v>
      </c>
      <c r="M15" s="6">
        <v>0</v>
      </c>
      <c r="N15" s="6">
        <f t="shared" si="0"/>
        <v>0</v>
      </c>
      <c r="O15" s="6">
        <v>36</v>
      </c>
      <c r="P15" s="6">
        <v>53</v>
      </c>
      <c r="Q15" s="6">
        <v>0</v>
      </c>
      <c r="R15" s="6">
        <f t="shared" si="1"/>
        <v>89</v>
      </c>
      <c r="S15" s="6">
        <v>90</v>
      </c>
      <c r="T15" s="6">
        <v>72</v>
      </c>
      <c r="U15" s="6">
        <v>0</v>
      </c>
      <c r="V15" s="6">
        <f t="shared" si="2"/>
        <v>162</v>
      </c>
      <c r="W15" s="6">
        <v>33</v>
      </c>
      <c r="X15" s="6">
        <v>27</v>
      </c>
      <c r="Y15" s="6">
        <v>0</v>
      </c>
      <c r="Z15" s="6">
        <f t="shared" si="38"/>
        <v>60</v>
      </c>
      <c r="AA15" s="6">
        <v>0</v>
      </c>
      <c r="AB15" s="6">
        <v>0</v>
      </c>
      <c r="AC15" s="6">
        <v>0</v>
      </c>
      <c r="AD15" s="6">
        <f t="shared" si="39"/>
        <v>0</v>
      </c>
      <c r="AE15" s="6">
        <v>0</v>
      </c>
      <c r="AF15" s="6">
        <v>0</v>
      </c>
      <c r="AG15" s="6">
        <v>0</v>
      </c>
      <c r="AH15" s="6">
        <f t="shared" si="5"/>
        <v>0</v>
      </c>
      <c r="AI15" s="6">
        <f t="shared" si="6"/>
        <v>159</v>
      </c>
      <c r="AJ15" s="6">
        <f t="shared" si="7"/>
        <v>152</v>
      </c>
      <c r="AK15" s="6">
        <f t="shared" si="8"/>
        <v>0</v>
      </c>
      <c r="AL15" s="6">
        <f t="shared" si="9"/>
        <v>311</v>
      </c>
      <c r="AM15" s="6">
        <v>141</v>
      </c>
      <c r="AN15" s="6">
        <v>170</v>
      </c>
      <c r="AO15" s="6">
        <v>0</v>
      </c>
      <c r="AP15" s="6">
        <f t="shared" si="10"/>
        <v>311</v>
      </c>
      <c r="AQ15" s="6">
        <v>0</v>
      </c>
      <c r="AR15" s="6">
        <v>0</v>
      </c>
      <c r="AS15" s="6">
        <v>0</v>
      </c>
      <c r="AT15" s="6">
        <f t="shared" si="11"/>
        <v>0</v>
      </c>
      <c r="AU15" s="6">
        <v>0</v>
      </c>
      <c r="AV15" s="6">
        <v>0</v>
      </c>
      <c r="AW15" s="6">
        <v>0</v>
      </c>
      <c r="AX15" s="6">
        <f t="shared" si="12"/>
        <v>0</v>
      </c>
      <c r="AY15" s="6">
        <f t="shared" si="13"/>
        <v>18</v>
      </c>
      <c r="AZ15" s="6">
        <f t="shared" si="14"/>
        <v>-18</v>
      </c>
      <c r="BA15" s="6">
        <f t="shared" si="15"/>
        <v>0</v>
      </c>
      <c r="BB15" s="6">
        <f t="shared" si="16"/>
        <v>0</v>
      </c>
      <c r="BC15" s="6">
        <v>0</v>
      </c>
      <c r="BD15" s="6">
        <v>0</v>
      </c>
      <c r="BE15" s="6">
        <v>0</v>
      </c>
      <c r="BF15" s="6">
        <f t="shared" si="17"/>
        <v>0</v>
      </c>
      <c r="BG15" s="6">
        <f t="shared" si="18"/>
        <v>159</v>
      </c>
      <c r="BH15" s="6">
        <f t="shared" si="19"/>
        <v>152</v>
      </c>
      <c r="BI15" s="6">
        <f t="shared" si="20"/>
        <v>0</v>
      </c>
      <c r="BJ15" s="6">
        <f t="shared" si="21"/>
        <v>311</v>
      </c>
      <c r="BK15" s="6">
        <v>0</v>
      </c>
      <c r="BL15" s="6">
        <v>0</v>
      </c>
      <c r="BM15" s="6">
        <v>0</v>
      </c>
      <c r="BN15" s="6">
        <f t="shared" si="22"/>
        <v>0</v>
      </c>
      <c r="BO15" s="6">
        <v>0</v>
      </c>
      <c r="BP15" s="6">
        <v>0</v>
      </c>
      <c r="BQ15" s="6">
        <v>0</v>
      </c>
      <c r="BR15" s="6">
        <f t="shared" si="23"/>
        <v>0</v>
      </c>
      <c r="BS15" s="6">
        <v>0</v>
      </c>
      <c r="BT15" s="6">
        <v>0</v>
      </c>
      <c r="BU15" s="6">
        <v>0</v>
      </c>
      <c r="BV15" s="6">
        <f t="shared" si="24"/>
        <v>0</v>
      </c>
      <c r="BW15" s="6">
        <v>0</v>
      </c>
      <c r="BX15" s="6">
        <v>0</v>
      </c>
      <c r="BY15" s="6">
        <v>0</v>
      </c>
      <c r="BZ15" s="6">
        <f t="shared" si="25"/>
        <v>0</v>
      </c>
      <c r="CA15" s="6">
        <v>0</v>
      </c>
      <c r="CB15" s="6">
        <v>0</v>
      </c>
      <c r="CC15" s="6">
        <v>0</v>
      </c>
      <c r="CD15" s="6">
        <f t="shared" si="26"/>
        <v>0</v>
      </c>
      <c r="CE15" s="6">
        <v>0</v>
      </c>
      <c r="CF15" s="6">
        <v>0</v>
      </c>
      <c r="CG15" s="6">
        <v>0</v>
      </c>
      <c r="CH15" s="6">
        <f t="shared" si="27"/>
        <v>0</v>
      </c>
      <c r="CI15" s="6">
        <v>0</v>
      </c>
      <c r="CJ15" s="6">
        <v>0</v>
      </c>
      <c r="CK15" s="6">
        <v>0</v>
      </c>
      <c r="CL15" s="6">
        <f t="shared" si="28"/>
        <v>0</v>
      </c>
      <c r="CM15" s="6">
        <v>0</v>
      </c>
      <c r="CN15" s="6">
        <v>0</v>
      </c>
      <c r="CO15" s="6">
        <v>0</v>
      </c>
      <c r="CP15" s="6">
        <f t="shared" si="29"/>
        <v>0</v>
      </c>
      <c r="CQ15" s="6">
        <f t="shared" si="30"/>
        <v>159</v>
      </c>
      <c r="CR15" s="6">
        <f t="shared" si="31"/>
        <v>152</v>
      </c>
      <c r="CS15" s="6">
        <f t="shared" si="32"/>
        <v>0</v>
      </c>
      <c r="CT15" s="6">
        <f t="shared" si="33"/>
        <v>311</v>
      </c>
      <c r="CU15" s="6">
        <f t="shared" si="34"/>
        <v>159</v>
      </c>
      <c r="CV15" s="6">
        <f t="shared" si="35"/>
        <v>152</v>
      </c>
      <c r="CW15" s="6">
        <f t="shared" si="36"/>
        <v>0</v>
      </c>
      <c r="CX15" s="6">
        <f t="shared" si="37"/>
        <v>311</v>
      </c>
    </row>
    <row r="16" spans="1:102" s="6" customFormat="1" x14ac:dyDescent="0.25">
      <c r="A16" s="6">
        <v>13</v>
      </c>
      <c r="B16" s="6" t="s">
        <v>40</v>
      </c>
      <c r="C16" s="6" t="s">
        <v>111</v>
      </c>
      <c r="D16" s="6" t="s">
        <v>137</v>
      </c>
      <c r="E16" s="6" t="s">
        <v>72</v>
      </c>
      <c r="F16" s="6" t="s">
        <v>107</v>
      </c>
      <c r="G16" s="6" t="s">
        <v>108</v>
      </c>
      <c r="H16" s="6" t="s">
        <v>112</v>
      </c>
      <c r="I16" s="6" t="s">
        <v>38</v>
      </c>
      <c r="J16" s="6">
        <v>100</v>
      </c>
      <c r="K16" s="6">
        <v>0</v>
      </c>
      <c r="L16" s="6">
        <v>0</v>
      </c>
      <c r="M16" s="6">
        <v>0</v>
      </c>
      <c r="N16" s="6">
        <f t="shared" si="0"/>
        <v>0</v>
      </c>
      <c r="O16" s="6">
        <v>0</v>
      </c>
      <c r="P16" s="6">
        <v>0</v>
      </c>
      <c r="Q16" s="6">
        <v>0</v>
      </c>
      <c r="R16" s="6">
        <f t="shared" si="1"/>
        <v>0</v>
      </c>
      <c r="S16" s="6">
        <v>0</v>
      </c>
      <c r="T16" s="6">
        <v>0</v>
      </c>
      <c r="U16" s="6">
        <v>0</v>
      </c>
      <c r="V16" s="6">
        <f>SUM(S16:U16)</f>
        <v>0</v>
      </c>
      <c r="W16" s="6">
        <v>12</v>
      </c>
      <c r="X16" s="6">
        <v>3</v>
      </c>
      <c r="Y16" s="6">
        <v>0</v>
      </c>
      <c r="Z16" s="6">
        <f t="shared" si="38"/>
        <v>15</v>
      </c>
      <c r="AA16" s="6">
        <v>57</v>
      </c>
      <c r="AB16" s="6">
        <v>23</v>
      </c>
      <c r="AC16" s="6">
        <v>0</v>
      </c>
      <c r="AD16" s="6">
        <f t="shared" si="39"/>
        <v>80</v>
      </c>
      <c r="AE16" s="6">
        <v>5</v>
      </c>
      <c r="AF16" s="6">
        <v>0</v>
      </c>
      <c r="AG16" s="6">
        <v>0</v>
      </c>
      <c r="AH16" s="6">
        <f>SUM(AE16:AG16)</f>
        <v>5</v>
      </c>
      <c r="AI16" s="6">
        <f t="shared" si="6"/>
        <v>74</v>
      </c>
      <c r="AJ16" s="6">
        <f t="shared" si="7"/>
        <v>26</v>
      </c>
      <c r="AK16" s="6">
        <f t="shared" si="8"/>
        <v>0</v>
      </c>
      <c r="AL16" s="6">
        <f t="shared" si="9"/>
        <v>100</v>
      </c>
      <c r="AM16" s="6">
        <v>0</v>
      </c>
      <c r="AN16" s="6">
        <v>0</v>
      </c>
      <c r="AO16" s="6">
        <v>0</v>
      </c>
      <c r="AP16" s="6">
        <f t="shared" si="10"/>
        <v>0</v>
      </c>
      <c r="AQ16" s="6">
        <v>0</v>
      </c>
      <c r="AR16" s="6">
        <v>0</v>
      </c>
      <c r="AS16" s="6">
        <v>0</v>
      </c>
      <c r="AT16" s="6">
        <f t="shared" si="11"/>
        <v>0</v>
      </c>
      <c r="AU16" s="6">
        <v>0</v>
      </c>
      <c r="AV16" s="6">
        <v>0</v>
      </c>
      <c r="AW16" s="6">
        <v>0</v>
      </c>
      <c r="AX16" s="6">
        <f t="shared" si="12"/>
        <v>0</v>
      </c>
      <c r="AY16" s="6">
        <f t="shared" si="13"/>
        <v>74</v>
      </c>
      <c r="AZ16" s="6">
        <f t="shared" si="14"/>
        <v>26</v>
      </c>
      <c r="BA16" s="6">
        <f t="shared" si="15"/>
        <v>0</v>
      </c>
      <c r="BB16" s="6">
        <f t="shared" si="16"/>
        <v>100</v>
      </c>
      <c r="BC16" s="6">
        <v>0</v>
      </c>
      <c r="BD16" s="6">
        <v>0</v>
      </c>
      <c r="BE16" s="6">
        <v>0</v>
      </c>
      <c r="BF16" s="6">
        <f t="shared" si="17"/>
        <v>0</v>
      </c>
      <c r="BG16" s="6">
        <f t="shared" si="18"/>
        <v>74</v>
      </c>
      <c r="BH16" s="6">
        <f t="shared" si="19"/>
        <v>26</v>
      </c>
      <c r="BI16" s="6">
        <f t="shared" si="20"/>
        <v>0</v>
      </c>
      <c r="BJ16" s="6">
        <f t="shared" si="21"/>
        <v>100</v>
      </c>
      <c r="BK16" s="6">
        <v>0</v>
      </c>
      <c r="BL16" s="6">
        <v>0</v>
      </c>
      <c r="BM16" s="6">
        <v>0</v>
      </c>
      <c r="BN16" s="6">
        <v>0</v>
      </c>
      <c r="BO16" s="6">
        <v>0</v>
      </c>
      <c r="BP16" s="6">
        <v>0</v>
      </c>
      <c r="BQ16" s="6">
        <v>0</v>
      </c>
      <c r="BR16" s="6">
        <f t="shared" si="23"/>
        <v>0</v>
      </c>
      <c r="BS16" s="6">
        <v>0</v>
      </c>
      <c r="BT16" s="6">
        <v>0</v>
      </c>
      <c r="BU16" s="6">
        <v>0</v>
      </c>
      <c r="BV16" s="6">
        <f t="shared" si="24"/>
        <v>0</v>
      </c>
      <c r="BW16" s="6">
        <v>0</v>
      </c>
      <c r="BX16" s="6">
        <v>0</v>
      </c>
      <c r="BY16" s="6">
        <v>0</v>
      </c>
      <c r="BZ16" s="6">
        <f t="shared" si="25"/>
        <v>0</v>
      </c>
      <c r="CA16" s="6">
        <v>0</v>
      </c>
      <c r="CB16" s="6">
        <v>0</v>
      </c>
      <c r="CC16" s="6">
        <v>0</v>
      </c>
      <c r="CD16" s="6">
        <f t="shared" si="26"/>
        <v>0</v>
      </c>
      <c r="CE16" s="6">
        <v>0</v>
      </c>
      <c r="CF16" s="6">
        <v>0</v>
      </c>
      <c r="CG16" s="6">
        <v>0</v>
      </c>
      <c r="CH16" s="6">
        <f t="shared" si="27"/>
        <v>0</v>
      </c>
      <c r="CI16" s="6">
        <v>0</v>
      </c>
      <c r="CJ16" s="6">
        <v>0</v>
      </c>
      <c r="CK16" s="6">
        <v>0</v>
      </c>
      <c r="CL16" s="6">
        <f t="shared" si="28"/>
        <v>0</v>
      </c>
      <c r="CM16" s="6">
        <v>0</v>
      </c>
      <c r="CN16" s="6">
        <v>0</v>
      </c>
      <c r="CO16" s="6">
        <v>0</v>
      </c>
      <c r="CP16" s="6">
        <f t="shared" si="29"/>
        <v>0</v>
      </c>
      <c r="CQ16" s="6">
        <f t="shared" si="30"/>
        <v>74</v>
      </c>
      <c r="CR16" s="6">
        <f t="shared" si="31"/>
        <v>26</v>
      </c>
      <c r="CS16" s="6">
        <f t="shared" si="32"/>
        <v>0</v>
      </c>
      <c r="CT16" s="6">
        <f t="shared" si="33"/>
        <v>100</v>
      </c>
      <c r="CU16" s="6">
        <f t="shared" si="34"/>
        <v>74</v>
      </c>
      <c r="CV16" s="6">
        <f t="shared" si="35"/>
        <v>26</v>
      </c>
      <c r="CW16" s="6">
        <f t="shared" si="36"/>
        <v>0</v>
      </c>
      <c r="CX16" s="6">
        <f t="shared" si="37"/>
        <v>100</v>
      </c>
    </row>
    <row r="17" spans="1:102" s="6" customFormat="1" x14ac:dyDescent="0.25">
      <c r="A17" s="6">
        <v>14</v>
      </c>
      <c r="B17" s="6" t="s">
        <v>34</v>
      </c>
      <c r="C17" s="6" t="s">
        <v>151</v>
      </c>
      <c r="D17" s="6" t="s">
        <v>138</v>
      </c>
      <c r="E17" s="6" t="s">
        <v>73</v>
      </c>
      <c r="F17" s="6" t="s">
        <v>99</v>
      </c>
      <c r="G17" s="6" t="s">
        <v>99</v>
      </c>
      <c r="H17" s="6" t="s">
        <v>156</v>
      </c>
      <c r="I17" s="6" t="s">
        <v>160</v>
      </c>
      <c r="J17" s="6">
        <v>339</v>
      </c>
      <c r="K17" s="6">
        <v>0</v>
      </c>
      <c r="L17" s="6">
        <v>0</v>
      </c>
      <c r="M17" s="6">
        <v>0</v>
      </c>
      <c r="N17" s="6">
        <f t="shared" si="0"/>
        <v>0</v>
      </c>
      <c r="O17" s="6">
        <v>0</v>
      </c>
      <c r="P17" s="6">
        <v>0</v>
      </c>
      <c r="Q17" s="6">
        <v>0</v>
      </c>
      <c r="R17" s="6">
        <f t="shared" si="1"/>
        <v>0</v>
      </c>
      <c r="S17" s="6">
        <v>339</v>
      </c>
      <c r="T17" s="6">
        <v>0</v>
      </c>
      <c r="U17" s="6">
        <v>0</v>
      </c>
      <c r="V17" s="6">
        <f t="shared" ref="V17:V28" si="40">SUM(S17:U17)</f>
        <v>339</v>
      </c>
      <c r="W17" s="6">
        <v>0</v>
      </c>
      <c r="X17" s="6">
        <v>0</v>
      </c>
      <c r="Y17" s="6">
        <v>0</v>
      </c>
      <c r="Z17" s="6">
        <f t="shared" si="38"/>
        <v>0</v>
      </c>
      <c r="AA17" s="6">
        <v>0</v>
      </c>
      <c r="AB17" s="6">
        <v>0</v>
      </c>
      <c r="AC17" s="6">
        <v>0</v>
      </c>
      <c r="AD17" s="6">
        <f t="shared" si="39"/>
        <v>0</v>
      </c>
      <c r="AE17" s="6">
        <v>0</v>
      </c>
      <c r="AF17" s="6">
        <v>0</v>
      </c>
      <c r="AG17" s="6">
        <v>0</v>
      </c>
      <c r="AH17" s="6">
        <f t="shared" ref="AH17:AH28" si="41">SUM(AE17:AG17)</f>
        <v>0</v>
      </c>
      <c r="AI17" s="6">
        <f t="shared" si="6"/>
        <v>339</v>
      </c>
      <c r="AJ17" s="6">
        <f t="shared" si="7"/>
        <v>0</v>
      </c>
      <c r="AK17" s="6">
        <f t="shared" si="8"/>
        <v>0</v>
      </c>
      <c r="AL17" s="6">
        <f t="shared" si="9"/>
        <v>339</v>
      </c>
      <c r="AM17" s="6">
        <v>18</v>
      </c>
      <c r="AN17" s="6">
        <v>0</v>
      </c>
      <c r="AO17" s="6">
        <v>0</v>
      </c>
      <c r="AP17" s="6">
        <f t="shared" si="10"/>
        <v>18</v>
      </c>
      <c r="AQ17" s="6">
        <v>0</v>
      </c>
      <c r="AR17" s="6">
        <v>0</v>
      </c>
      <c r="AS17" s="6">
        <v>0</v>
      </c>
      <c r="AT17" s="6">
        <f t="shared" si="11"/>
        <v>0</v>
      </c>
      <c r="AU17" s="6">
        <v>0</v>
      </c>
      <c r="AV17" s="6">
        <v>0</v>
      </c>
      <c r="AW17" s="6">
        <v>0</v>
      </c>
      <c r="AX17" s="6">
        <f t="shared" si="12"/>
        <v>0</v>
      </c>
      <c r="AY17" s="6">
        <f t="shared" si="13"/>
        <v>321</v>
      </c>
      <c r="AZ17" s="6">
        <f t="shared" si="14"/>
        <v>0</v>
      </c>
      <c r="BA17" s="6">
        <f t="shared" si="15"/>
        <v>0</v>
      </c>
      <c r="BB17" s="6">
        <f t="shared" si="16"/>
        <v>321</v>
      </c>
      <c r="BC17" s="6">
        <v>0</v>
      </c>
      <c r="BD17" s="6">
        <v>0</v>
      </c>
      <c r="BE17" s="6">
        <v>0</v>
      </c>
      <c r="BF17" s="6">
        <f t="shared" si="17"/>
        <v>0</v>
      </c>
      <c r="BG17" s="6">
        <f t="shared" si="18"/>
        <v>339</v>
      </c>
      <c r="BH17" s="6">
        <f t="shared" si="19"/>
        <v>0</v>
      </c>
      <c r="BI17" s="6">
        <f t="shared" si="20"/>
        <v>0</v>
      </c>
      <c r="BJ17" s="6">
        <f t="shared" si="21"/>
        <v>339</v>
      </c>
      <c r="BK17" s="6">
        <v>0</v>
      </c>
      <c r="BL17" s="6">
        <v>0</v>
      </c>
      <c r="BM17" s="6">
        <v>0</v>
      </c>
      <c r="BN17" s="6">
        <f t="shared" ref="BN17:BN28" si="42">SUM(BK17:BM17)</f>
        <v>0</v>
      </c>
      <c r="BO17" s="6">
        <v>0</v>
      </c>
      <c r="BP17" s="6">
        <v>0</v>
      </c>
      <c r="BQ17" s="6">
        <v>0</v>
      </c>
      <c r="BR17" s="6">
        <f t="shared" si="23"/>
        <v>0</v>
      </c>
      <c r="BS17" s="6">
        <v>0</v>
      </c>
      <c r="BT17" s="6">
        <v>0</v>
      </c>
      <c r="BU17" s="6">
        <v>0</v>
      </c>
      <c r="BV17" s="6">
        <f t="shared" si="24"/>
        <v>0</v>
      </c>
      <c r="BW17" s="6">
        <v>0</v>
      </c>
      <c r="BX17" s="6">
        <v>0</v>
      </c>
      <c r="BY17" s="6">
        <v>0</v>
      </c>
      <c r="BZ17" s="6">
        <f t="shared" si="25"/>
        <v>0</v>
      </c>
      <c r="CA17" s="6">
        <v>0</v>
      </c>
      <c r="CB17" s="6">
        <v>0</v>
      </c>
      <c r="CC17" s="6">
        <v>0</v>
      </c>
      <c r="CD17" s="6">
        <f t="shared" si="26"/>
        <v>0</v>
      </c>
      <c r="CE17" s="6">
        <v>0</v>
      </c>
      <c r="CF17" s="6">
        <v>0</v>
      </c>
      <c r="CG17" s="6">
        <v>0</v>
      </c>
      <c r="CH17" s="6">
        <f t="shared" si="27"/>
        <v>0</v>
      </c>
      <c r="CI17" s="6">
        <v>0</v>
      </c>
      <c r="CJ17" s="6">
        <v>0</v>
      </c>
      <c r="CK17" s="6">
        <v>0</v>
      </c>
      <c r="CL17" s="6">
        <f t="shared" si="28"/>
        <v>0</v>
      </c>
      <c r="CM17" s="6">
        <v>0</v>
      </c>
      <c r="CN17" s="6">
        <v>0</v>
      </c>
      <c r="CO17" s="6">
        <v>0</v>
      </c>
      <c r="CP17" s="6">
        <f t="shared" si="29"/>
        <v>0</v>
      </c>
      <c r="CQ17" s="6">
        <f t="shared" si="30"/>
        <v>339</v>
      </c>
      <c r="CR17" s="6">
        <f t="shared" si="31"/>
        <v>0</v>
      </c>
      <c r="CS17" s="6">
        <f t="shared" si="32"/>
        <v>0</v>
      </c>
      <c r="CT17" s="6">
        <f t="shared" si="33"/>
        <v>339</v>
      </c>
      <c r="CU17" s="6">
        <f t="shared" si="34"/>
        <v>339</v>
      </c>
      <c r="CV17" s="6">
        <f t="shared" si="35"/>
        <v>0</v>
      </c>
      <c r="CW17" s="6">
        <f t="shared" si="36"/>
        <v>0</v>
      </c>
      <c r="CX17" s="6">
        <f t="shared" si="37"/>
        <v>339</v>
      </c>
    </row>
    <row r="18" spans="1:102" s="6" customFormat="1" x14ac:dyDescent="0.25">
      <c r="A18" s="6">
        <v>15</v>
      </c>
      <c r="B18" s="6" t="s">
        <v>40</v>
      </c>
      <c r="C18" s="6" t="s">
        <v>150</v>
      </c>
      <c r="D18" s="6" t="s">
        <v>139</v>
      </c>
      <c r="E18" s="6" t="s">
        <v>73</v>
      </c>
      <c r="F18" s="6" t="s">
        <v>99</v>
      </c>
      <c r="G18" s="6" t="s">
        <v>99</v>
      </c>
      <c r="H18" s="6" t="s">
        <v>157</v>
      </c>
      <c r="I18" s="6" t="s">
        <v>38</v>
      </c>
      <c r="J18" s="6">
        <v>72</v>
      </c>
      <c r="K18" s="6">
        <v>0</v>
      </c>
      <c r="L18" s="6">
        <v>0</v>
      </c>
      <c r="M18" s="6">
        <v>0</v>
      </c>
      <c r="N18" s="6">
        <f t="shared" si="0"/>
        <v>0</v>
      </c>
      <c r="O18" s="6">
        <v>0</v>
      </c>
      <c r="P18" s="6">
        <v>0</v>
      </c>
      <c r="Q18" s="6">
        <v>0</v>
      </c>
      <c r="R18" s="6">
        <f t="shared" si="1"/>
        <v>0</v>
      </c>
      <c r="S18" s="6">
        <v>0</v>
      </c>
      <c r="T18" s="6">
        <v>0</v>
      </c>
      <c r="U18" s="6">
        <v>0</v>
      </c>
      <c r="V18" s="6">
        <f t="shared" si="40"/>
        <v>0</v>
      </c>
      <c r="W18" s="6">
        <v>24</v>
      </c>
      <c r="X18" s="6">
        <v>9</v>
      </c>
      <c r="Y18" s="6">
        <v>0</v>
      </c>
      <c r="Z18" s="6">
        <f t="shared" si="38"/>
        <v>33</v>
      </c>
      <c r="AA18" s="6">
        <v>21</v>
      </c>
      <c r="AB18" s="6">
        <v>16</v>
      </c>
      <c r="AC18" s="6">
        <v>0</v>
      </c>
      <c r="AD18" s="6">
        <f t="shared" si="39"/>
        <v>37</v>
      </c>
      <c r="AE18" s="6">
        <v>1</v>
      </c>
      <c r="AF18" s="6">
        <v>1</v>
      </c>
      <c r="AG18" s="6">
        <v>0</v>
      </c>
      <c r="AH18" s="6">
        <f t="shared" si="41"/>
        <v>2</v>
      </c>
      <c r="AI18" s="6">
        <f t="shared" si="6"/>
        <v>46</v>
      </c>
      <c r="AJ18" s="6">
        <f t="shared" si="7"/>
        <v>26</v>
      </c>
      <c r="AK18" s="6">
        <f t="shared" si="8"/>
        <v>0</v>
      </c>
      <c r="AL18" s="6">
        <f t="shared" si="9"/>
        <v>72</v>
      </c>
      <c r="AM18" s="6">
        <v>5</v>
      </c>
      <c r="AN18" s="6">
        <v>2</v>
      </c>
      <c r="AO18" s="6">
        <v>0</v>
      </c>
      <c r="AP18" s="6">
        <f t="shared" si="10"/>
        <v>7</v>
      </c>
      <c r="AQ18" s="6">
        <v>0</v>
      </c>
      <c r="AR18" s="6">
        <v>0</v>
      </c>
      <c r="AS18" s="6">
        <v>0</v>
      </c>
      <c r="AT18" s="6">
        <f t="shared" si="11"/>
        <v>0</v>
      </c>
      <c r="AU18" s="6">
        <v>0</v>
      </c>
      <c r="AV18" s="6">
        <v>0</v>
      </c>
      <c r="AW18" s="6">
        <v>0</v>
      </c>
      <c r="AX18" s="6">
        <f t="shared" si="12"/>
        <v>0</v>
      </c>
      <c r="AY18" s="6">
        <f t="shared" si="13"/>
        <v>41</v>
      </c>
      <c r="AZ18" s="6">
        <f t="shared" si="14"/>
        <v>24</v>
      </c>
      <c r="BA18" s="6">
        <f t="shared" si="15"/>
        <v>0</v>
      </c>
      <c r="BB18" s="6">
        <f t="shared" si="16"/>
        <v>65</v>
      </c>
      <c r="BC18" s="6">
        <v>0</v>
      </c>
      <c r="BD18" s="6">
        <v>0</v>
      </c>
      <c r="BE18" s="6">
        <v>0</v>
      </c>
      <c r="BF18" s="6">
        <f t="shared" si="17"/>
        <v>0</v>
      </c>
      <c r="BG18" s="6">
        <f t="shared" si="18"/>
        <v>46</v>
      </c>
      <c r="BH18" s="6">
        <f t="shared" si="19"/>
        <v>26</v>
      </c>
      <c r="BI18" s="6">
        <f t="shared" si="20"/>
        <v>0</v>
      </c>
      <c r="BJ18" s="6">
        <f t="shared" si="21"/>
        <v>72</v>
      </c>
      <c r="BK18" s="6">
        <v>0</v>
      </c>
      <c r="BL18" s="6">
        <v>0</v>
      </c>
      <c r="BM18" s="6">
        <v>0</v>
      </c>
      <c r="BN18" s="6">
        <f t="shared" si="42"/>
        <v>0</v>
      </c>
      <c r="BO18" s="6">
        <v>0</v>
      </c>
      <c r="BP18" s="6">
        <v>0</v>
      </c>
      <c r="BQ18" s="6">
        <v>0</v>
      </c>
      <c r="BR18" s="6">
        <f t="shared" si="23"/>
        <v>0</v>
      </c>
      <c r="BS18" s="6">
        <v>0</v>
      </c>
      <c r="BT18" s="6">
        <v>0</v>
      </c>
      <c r="BU18" s="6">
        <v>0</v>
      </c>
      <c r="BV18" s="6">
        <f t="shared" si="24"/>
        <v>0</v>
      </c>
      <c r="BW18" s="6">
        <v>0</v>
      </c>
      <c r="BX18" s="6">
        <v>0</v>
      </c>
      <c r="BY18" s="6">
        <v>0</v>
      </c>
      <c r="BZ18" s="6">
        <f t="shared" si="25"/>
        <v>0</v>
      </c>
      <c r="CA18" s="6">
        <v>0</v>
      </c>
      <c r="CB18" s="6">
        <v>0</v>
      </c>
      <c r="CC18" s="6">
        <v>0</v>
      </c>
      <c r="CD18" s="6">
        <f t="shared" si="26"/>
        <v>0</v>
      </c>
      <c r="CE18" s="6">
        <v>0</v>
      </c>
      <c r="CF18" s="6">
        <v>0</v>
      </c>
      <c r="CG18" s="6">
        <v>0</v>
      </c>
      <c r="CH18" s="6">
        <f t="shared" si="27"/>
        <v>0</v>
      </c>
      <c r="CI18" s="6">
        <v>0</v>
      </c>
      <c r="CJ18" s="6">
        <v>0</v>
      </c>
      <c r="CK18" s="6">
        <v>0</v>
      </c>
      <c r="CL18" s="6">
        <f t="shared" si="28"/>
        <v>0</v>
      </c>
      <c r="CM18" s="6">
        <v>0</v>
      </c>
      <c r="CN18" s="6">
        <v>0</v>
      </c>
      <c r="CO18" s="6">
        <v>0</v>
      </c>
      <c r="CP18" s="6">
        <f t="shared" si="29"/>
        <v>0</v>
      </c>
      <c r="CQ18" s="6">
        <f t="shared" si="30"/>
        <v>46</v>
      </c>
      <c r="CR18" s="6">
        <f t="shared" si="31"/>
        <v>26</v>
      </c>
      <c r="CS18" s="6">
        <f t="shared" si="32"/>
        <v>0</v>
      </c>
      <c r="CT18" s="6">
        <f t="shared" si="33"/>
        <v>72</v>
      </c>
      <c r="CU18" s="6">
        <f t="shared" si="34"/>
        <v>46</v>
      </c>
      <c r="CV18" s="6">
        <f t="shared" si="35"/>
        <v>26</v>
      </c>
      <c r="CW18" s="6">
        <f t="shared" si="36"/>
        <v>0</v>
      </c>
      <c r="CX18" s="6">
        <f t="shared" si="37"/>
        <v>72</v>
      </c>
    </row>
    <row r="19" spans="1:102" s="6" customFormat="1" x14ac:dyDescent="0.25">
      <c r="A19" s="6">
        <v>16</v>
      </c>
      <c r="B19" s="6" t="s">
        <v>34</v>
      </c>
      <c r="C19" s="6" t="s">
        <v>146</v>
      </c>
      <c r="D19" s="6" t="s">
        <v>140</v>
      </c>
      <c r="E19" s="6" t="s">
        <v>73</v>
      </c>
      <c r="F19" s="6" t="s">
        <v>113</v>
      </c>
      <c r="G19" s="6" t="s">
        <v>99</v>
      </c>
      <c r="H19" s="6" t="s">
        <v>156</v>
      </c>
      <c r="I19" s="6" t="s">
        <v>160</v>
      </c>
      <c r="J19" s="6">
        <v>93</v>
      </c>
      <c r="K19" s="6">
        <v>0</v>
      </c>
      <c r="L19" s="6">
        <v>0</v>
      </c>
      <c r="M19" s="6">
        <v>0</v>
      </c>
      <c r="N19" s="6">
        <f t="shared" si="0"/>
        <v>0</v>
      </c>
      <c r="O19" s="6">
        <v>0</v>
      </c>
      <c r="P19" s="6">
        <v>0</v>
      </c>
      <c r="Q19" s="6">
        <v>0</v>
      </c>
      <c r="R19" s="6">
        <f t="shared" si="1"/>
        <v>0</v>
      </c>
      <c r="S19" s="6">
        <v>93</v>
      </c>
      <c r="T19" s="6">
        <v>0</v>
      </c>
      <c r="U19" s="6">
        <v>0</v>
      </c>
      <c r="V19" s="6">
        <f t="shared" si="40"/>
        <v>93</v>
      </c>
      <c r="W19" s="6">
        <v>0</v>
      </c>
      <c r="X19" s="6">
        <v>0</v>
      </c>
      <c r="Y19" s="6">
        <v>0</v>
      </c>
      <c r="Z19" s="6">
        <f t="shared" si="38"/>
        <v>0</v>
      </c>
      <c r="AA19" s="6">
        <v>0</v>
      </c>
      <c r="AB19" s="6">
        <v>0</v>
      </c>
      <c r="AC19" s="6">
        <v>0</v>
      </c>
      <c r="AD19" s="6">
        <f t="shared" si="39"/>
        <v>0</v>
      </c>
      <c r="AE19" s="6">
        <v>0</v>
      </c>
      <c r="AF19" s="6">
        <v>0</v>
      </c>
      <c r="AG19" s="6">
        <v>0</v>
      </c>
      <c r="AH19" s="6">
        <f t="shared" si="41"/>
        <v>0</v>
      </c>
      <c r="AI19" s="6">
        <f t="shared" si="6"/>
        <v>93</v>
      </c>
      <c r="AJ19" s="6">
        <f t="shared" si="7"/>
        <v>0</v>
      </c>
      <c r="AK19" s="6">
        <f t="shared" si="8"/>
        <v>0</v>
      </c>
      <c r="AL19" s="6">
        <f t="shared" si="9"/>
        <v>93</v>
      </c>
      <c r="AM19" s="6">
        <v>8</v>
      </c>
      <c r="AN19" s="6">
        <v>0</v>
      </c>
      <c r="AO19" s="6">
        <v>0</v>
      </c>
      <c r="AP19" s="6">
        <f t="shared" si="10"/>
        <v>8</v>
      </c>
      <c r="AQ19" s="6">
        <v>0</v>
      </c>
      <c r="AR19" s="6">
        <v>0</v>
      </c>
      <c r="AS19" s="6">
        <v>0</v>
      </c>
      <c r="AT19" s="6">
        <f t="shared" si="11"/>
        <v>0</v>
      </c>
      <c r="AU19" s="6">
        <v>0</v>
      </c>
      <c r="AV19" s="6">
        <v>0</v>
      </c>
      <c r="AW19" s="6">
        <v>0</v>
      </c>
      <c r="AX19" s="6">
        <f t="shared" si="12"/>
        <v>0</v>
      </c>
      <c r="AY19" s="6">
        <f t="shared" si="13"/>
        <v>85</v>
      </c>
      <c r="AZ19" s="6">
        <f t="shared" si="14"/>
        <v>0</v>
      </c>
      <c r="BA19" s="6">
        <f t="shared" si="15"/>
        <v>0</v>
      </c>
      <c r="BB19" s="6">
        <f t="shared" si="16"/>
        <v>85</v>
      </c>
      <c r="BC19" s="6">
        <v>0</v>
      </c>
      <c r="BD19" s="6">
        <v>0</v>
      </c>
      <c r="BE19" s="6">
        <v>0</v>
      </c>
      <c r="BF19" s="6">
        <f t="shared" si="17"/>
        <v>0</v>
      </c>
      <c r="BG19" s="6">
        <f t="shared" si="18"/>
        <v>93</v>
      </c>
      <c r="BH19" s="6">
        <f t="shared" si="19"/>
        <v>0</v>
      </c>
      <c r="BI19" s="6">
        <f t="shared" si="20"/>
        <v>0</v>
      </c>
      <c r="BJ19" s="6">
        <f t="shared" si="21"/>
        <v>93</v>
      </c>
      <c r="BK19" s="6">
        <v>0</v>
      </c>
      <c r="BL19" s="6">
        <v>0</v>
      </c>
      <c r="BM19" s="6">
        <v>0</v>
      </c>
      <c r="BN19" s="6">
        <f t="shared" si="42"/>
        <v>0</v>
      </c>
      <c r="BO19" s="6">
        <v>0</v>
      </c>
      <c r="BP19" s="6">
        <v>0</v>
      </c>
      <c r="BQ19" s="6">
        <v>0</v>
      </c>
      <c r="BR19" s="6">
        <f t="shared" si="23"/>
        <v>0</v>
      </c>
      <c r="BS19" s="6">
        <v>0</v>
      </c>
      <c r="BT19" s="6">
        <v>0</v>
      </c>
      <c r="BU19" s="6">
        <v>0</v>
      </c>
      <c r="BV19" s="6">
        <f t="shared" si="24"/>
        <v>0</v>
      </c>
      <c r="BW19" s="6">
        <v>0</v>
      </c>
      <c r="BX19" s="6">
        <v>0</v>
      </c>
      <c r="BY19" s="6">
        <v>0</v>
      </c>
      <c r="BZ19" s="6">
        <f t="shared" si="25"/>
        <v>0</v>
      </c>
      <c r="CA19" s="6">
        <v>0</v>
      </c>
      <c r="CB19" s="6">
        <v>0</v>
      </c>
      <c r="CC19" s="6">
        <v>0</v>
      </c>
      <c r="CD19" s="6">
        <f t="shared" si="26"/>
        <v>0</v>
      </c>
      <c r="CE19" s="6">
        <v>0</v>
      </c>
      <c r="CF19" s="6">
        <v>0</v>
      </c>
      <c r="CG19" s="6">
        <v>0</v>
      </c>
      <c r="CH19" s="6">
        <f t="shared" si="27"/>
        <v>0</v>
      </c>
      <c r="CI19" s="6">
        <v>0</v>
      </c>
      <c r="CJ19" s="6">
        <v>0</v>
      </c>
      <c r="CK19" s="6">
        <v>0</v>
      </c>
      <c r="CL19" s="6">
        <f t="shared" si="28"/>
        <v>0</v>
      </c>
      <c r="CM19" s="6">
        <v>0</v>
      </c>
      <c r="CN19" s="6">
        <v>0</v>
      </c>
      <c r="CO19" s="6">
        <v>0</v>
      </c>
      <c r="CP19" s="6">
        <f t="shared" si="29"/>
        <v>0</v>
      </c>
      <c r="CQ19" s="6">
        <f t="shared" si="30"/>
        <v>93</v>
      </c>
      <c r="CR19" s="6">
        <f t="shared" si="31"/>
        <v>0</v>
      </c>
      <c r="CS19" s="6">
        <f t="shared" si="32"/>
        <v>0</v>
      </c>
      <c r="CT19" s="6">
        <f t="shared" si="33"/>
        <v>93</v>
      </c>
      <c r="CU19" s="6">
        <f t="shared" si="34"/>
        <v>93</v>
      </c>
      <c r="CV19" s="6">
        <f t="shared" si="35"/>
        <v>0</v>
      </c>
      <c r="CW19" s="6">
        <f t="shared" si="36"/>
        <v>0</v>
      </c>
      <c r="CX19" s="6">
        <f t="shared" si="37"/>
        <v>93</v>
      </c>
    </row>
    <row r="20" spans="1:102" s="6" customFormat="1" x14ac:dyDescent="0.25">
      <c r="A20" s="6">
        <v>17</v>
      </c>
      <c r="B20" s="6" t="s">
        <v>34</v>
      </c>
      <c r="C20" s="6" t="s">
        <v>114</v>
      </c>
      <c r="D20" s="6" t="s">
        <v>137</v>
      </c>
      <c r="E20" s="6" t="s">
        <v>73</v>
      </c>
      <c r="F20" s="6" t="s">
        <v>99</v>
      </c>
      <c r="G20" s="6" t="s">
        <v>99</v>
      </c>
      <c r="H20" s="6" t="s">
        <v>115</v>
      </c>
      <c r="I20" s="6" t="s">
        <v>160</v>
      </c>
      <c r="J20" s="6">
        <v>200</v>
      </c>
      <c r="K20" s="6">
        <v>0</v>
      </c>
      <c r="L20" s="6">
        <v>0</v>
      </c>
      <c r="M20" s="6">
        <v>0</v>
      </c>
      <c r="N20" s="6">
        <f t="shared" si="0"/>
        <v>0</v>
      </c>
      <c r="O20" s="6">
        <v>0</v>
      </c>
      <c r="P20" s="6">
        <v>0</v>
      </c>
      <c r="Q20" s="6">
        <v>0</v>
      </c>
      <c r="R20" s="6">
        <f t="shared" si="1"/>
        <v>0</v>
      </c>
      <c r="S20" s="6">
        <v>200</v>
      </c>
      <c r="T20" s="6">
        <v>0</v>
      </c>
      <c r="U20" s="6">
        <v>0</v>
      </c>
      <c r="V20" s="6">
        <f t="shared" si="40"/>
        <v>200</v>
      </c>
      <c r="W20" s="6">
        <v>0</v>
      </c>
      <c r="Y20" s="6">
        <v>0</v>
      </c>
      <c r="Z20" s="6">
        <f t="shared" si="38"/>
        <v>0</v>
      </c>
      <c r="AA20" s="6">
        <v>0</v>
      </c>
      <c r="AB20" s="6">
        <v>0</v>
      </c>
      <c r="AC20" s="6">
        <v>0</v>
      </c>
      <c r="AD20" s="6">
        <f t="shared" si="39"/>
        <v>0</v>
      </c>
      <c r="AE20" s="6">
        <v>0</v>
      </c>
      <c r="AF20" s="6">
        <v>0</v>
      </c>
      <c r="AG20" s="6">
        <v>0</v>
      </c>
      <c r="AH20" s="6">
        <f t="shared" si="41"/>
        <v>0</v>
      </c>
      <c r="AI20" s="6">
        <f t="shared" si="6"/>
        <v>200</v>
      </c>
      <c r="AJ20" s="6">
        <f t="shared" si="7"/>
        <v>0</v>
      </c>
      <c r="AK20" s="6">
        <f t="shared" si="8"/>
        <v>0</v>
      </c>
      <c r="AL20" s="6">
        <f t="shared" si="9"/>
        <v>200</v>
      </c>
      <c r="AM20" s="6">
        <v>0</v>
      </c>
      <c r="AN20" s="6">
        <v>0</v>
      </c>
      <c r="AO20" s="6">
        <v>0</v>
      </c>
      <c r="AP20" s="6">
        <f t="shared" si="10"/>
        <v>0</v>
      </c>
      <c r="AQ20" s="6">
        <v>0</v>
      </c>
      <c r="AR20" s="6">
        <v>0</v>
      </c>
      <c r="AS20" s="6">
        <v>0</v>
      </c>
      <c r="AT20" s="6">
        <f t="shared" si="11"/>
        <v>0</v>
      </c>
      <c r="AU20" s="6">
        <v>0</v>
      </c>
      <c r="AV20" s="6">
        <v>0</v>
      </c>
      <c r="AW20" s="6">
        <v>0</v>
      </c>
      <c r="AX20" s="6">
        <f t="shared" si="12"/>
        <v>0</v>
      </c>
      <c r="AY20" s="6">
        <f t="shared" si="13"/>
        <v>200</v>
      </c>
      <c r="AZ20" s="6">
        <f t="shared" si="14"/>
        <v>0</v>
      </c>
      <c r="BA20" s="6">
        <f t="shared" si="15"/>
        <v>0</v>
      </c>
      <c r="BB20" s="6">
        <f t="shared" si="16"/>
        <v>200</v>
      </c>
      <c r="BC20" s="6">
        <v>0</v>
      </c>
      <c r="BD20" s="6">
        <v>0</v>
      </c>
      <c r="BE20" s="6">
        <v>0</v>
      </c>
      <c r="BF20" s="6">
        <f t="shared" si="17"/>
        <v>0</v>
      </c>
      <c r="BG20" s="6">
        <f t="shared" si="18"/>
        <v>200</v>
      </c>
      <c r="BH20" s="6">
        <f t="shared" si="19"/>
        <v>0</v>
      </c>
      <c r="BI20" s="6">
        <f t="shared" si="20"/>
        <v>0</v>
      </c>
      <c r="BJ20" s="6">
        <f t="shared" si="21"/>
        <v>200</v>
      </c>
      <c r="BK20" s="6">
        <v>0</v>
      </c>
      <c r="BL20" s="6">
        <v>0</v>
      </c>
      <c r="BM20" s="6">
        <v>0</v>
      </c>
      <c r="BN20" s="6">
        <f t="shared" si="42"/>
        <v>0</v>
      </c>
      <c r="BO20" s="6">
        <v>0</v>
      </c>
      <c r="BP20" s="6">
        <v>0</v>
      </c>
      <c r="BQ20" s="6">
        <v>0</v>
      </c>
      <c r="BR20" s="6">
        <f t="shared" si="23"/>
        <v>0</v>
      </c>
      <c r="BS20" s="6">
        <v>0</v>
      </c>
      <c r="BT20" s="6">
        <v>0</v>
      </c>
      <c r="BU20" s="6">
        <v>0</v>
      </c>
      <c r="BV20" s="6">
        <f t="shared" si="24"/>
        <v>0</v>
      </c>
      <c r="BW20" s="6">
        <v>0</v>
      </c>
      <c r="BX20" s="6">
        <v>0</v>
      </c>
      <c r="BY20" s="6">
        <v>0</v>
      </c>
      <c r="BZ20" s="6">
        <f t="shared" si="25"/>
        <v>0</v>
      </c>
      <c r="CA20" s="6">
        <v>0</v>
      </c>
      <c r="CB20" s="6">
        <v>0</v>
      </c>
      <c r="CC20" s="6">
        <v>0</v>
      </c>
      <c r="CD20" s="6">
        <f t="shared" si="26"/>
        <v>0</v>
      </c>
      <c r="CE20" s="6">
        <v>0</v>
      </c>
      <c r="CF20" s="6">
        <v>0</v>
      </c>
      <c r="CG20" s="6">
        <v>0</v>
      </c>
      <c r="CH20" s="6">
        <f t="shared" si="27"/>
        <v>0</v>
      </c>
      <c r="CI20" s="6">
        <v>0</v>
      </c>
      <c r="CJ20" s="6">
        <v>0</v>
      </c>
      <c r="CK20" s="6">
        <v>0</v>
      </c>
      <c r="CL20" s="6">
        <f t="shared" si="28"/>
        <v>0</v>
      </c>
      <c r="CM20" s="6">
        <v>0</v>
      </c>
      <c r="CN20" s="6">
        <v>0</v>
      </c>
      <c r="CO20" s="6">
        <v>0</v>
      </c>
      <c r="CP20" s="6">
        <f t="shared" si="29"/>
        <v>0</v>
      </c>
      <c r="CQ20" s="6">
        <f t="shared" si="30"/>
        <v>200</v>
      </c>
      <c r="CR20" s="6">
        <f t="shared" si="31"/>
        <v>0</v>
      </c>
      <c r="CS20" s="6">
        <f t="shared" si="32"/>
        <v>0</v>
      </c>
      <c r="CT20" s="6">
        <f t="shared" si="33"/>
        <v>200</v>
      </c>
      <c r="CU20" s="6">
        <f t="shared" si="34"/>
        <v>200</v>
      </c>
      <c r="CV20" s="6">
        <f t="shared" si="35"/>
        <v>0</v>
      </c>
      <c r="CW20" s="6">
        <f t="shared" si="36"/>
        <v>0</v>
      </c>
      <c r="CX20" s="6">
        <f t="shared" si="37"/>
        <v>200</v>
      </c>
    </row>
    <row r="21" spans="1:102" s="6" customFormat="1" x14ac:dyDescent="0.25">
      <c r="A21" s="6">
        <v>18</v>
      </c>
      <c r="B21" s="6" t="s">
        <v>34</v>
      </c>
      <c r="C21" s="6" t="s">
        <v>147</v>
      </c>
      <c r="D21" s="6" t="s">
        <v>141</v>
      </c>
      <c r="E21" s="6" t="s">
        <v>73</v>
      </c>
      <c r="F21" s="6" t="s">
        <v>91</v>
      </c>
      <c r="G21" s="6" t="s">
        <v>91</v>
      </c>
      <c r="H21" s="6" t="s">
        <v>158</v>
      </c>
      <c r="I21" s="6" t="s">
        <v>10</v>
      </c>
      <c r="J21" s="6">
        <v>107</v>
      </c>
      <c r="K21" s="6">
        <v>0</v>
      </c>
      <c r="L21" s="6">
        <v>0</v>
      </c>
      <c r="M21" s="6">
        <v>0</v>
      </c>
      <c r="N21" s="6">
        <f t="shared" si="0"/>
        <v>0</v>
      </c>
      <c r="O21" s="6">
        <v>0</v>
      </c>
      <c r="P21" s="6">
        <v>0</v>
      </c>
      <c r="Q21" s="6">
        <v>0</v>
      </c>
      <c r="R21" s="6">
        <f t="shared" si="1"/>
        <v>0</v>
      </c>
      <c r="S21" s="6">
        <v>0</v>
      </c>
      <c r="T21" s="6">
        <v>0</v>
      </c>
      <c r="U21" s="6">
        <v>0</v>
      </c>
      <c r="V21" s="6">
        <f t="shared" si="40"/>
        <v>0</v>
      </c>
      <c r="W21" s="6">
        <v>107</v>
      </c>
      <c r="X21" s="6">
        <v>0</v>
      </c>
      <c r="Y21" s="6">
        <v>0</v>
      </c>
      <c r="Z21" s="6">
        <f t="shared" si="38"/>
        <v>107</v>
      </c>
      <c r="AA21" s="6">
        <v>0</v>
      </c>
      <c r="AB21" s="6">
        <v>0</v>
      </c>
      <c r="AC21" s="6">
        <v>0</v>
      </c>
      <c r="AD21" s="6">
        <f t="shared" si="39"/>
        <v>0</v>
      </c>
      <c r="AE21" s="6">
        <v>0</v>
      </c>
      <c r="AF21" s="6">
        <v>0</v>
      </c>
      <c r="AG21" s="6">
        <v>0</v>
      </c>
      <c r="AH21" s="6">
        <f t="shared" si="41"/>
        <v>0</v>
      </c>
      <c r="AI21" s="6">
        <f t="shared" si="6"/>
        <v>107</v>
      </c>
      <c r="AJ21" s="6">
        <f t="shared" si="7"/>
        <v>0</v>
      </c>
      <c r="AK21" s="6">
        <f t="shared" si="8"/>
        <v>0</v>
      </c>
      <c r="AL21" s="6">
        <f t="shared" si="9"/>
        <v>107</v>
      </c>
      <c r="AM21" s="6">
        <v>0</v>
      </c>
      <c r="AN21" s="6">
        <v>0</v>
      </c>
      <c r="AO21" s="6">
        <v>0</v>
      </c>
      <c r="AP21" s="6">
        <f t="shared" si="10"/>
        <v>0</v>
      </c>
      <c r="AQ21" s="6">
        <v>0</v>
      </c>
      <c r="AR21" s="6">
        <v>0</v>
      </c>
      <c r="AS21" s="6">
        <v>0</v>
      </c>
      <c r="AT21" s="6">
        <f t="shared" si="11"/>
        <v>0</v>
      </c>
      <c r="AU21" s="6">
        <v>0</v>
      </c>
      <c r="AV21" s="6">
        <v>0</v>
      </c>
      <c r="AW21" s="6">
        <v>0</v>
      </c>
      <c r="AX21" s="6">
        <f t="shared" si="12"/>
        <v>0</v>
      </c>
      <c r="AY21" s="6">
        <f t="shared" si="13"/>
        <v>107</v>
      </c>
      <c r="AZ21" s="6">
        <f t="shared" si="14"/>
        <v>0</v>
      </c>
      <c r="BA21" s="6">
        <f t="shared" si="15"/>
        <v>0</v>
      </c>
      <c r="BB21" s="6">
        <f t="shared" si="16"/>
        <v>107</v>
      </c>
      <c r="BC21" s="6">
        <v>0</v>
      </c>
      <c r="BD21" s="6">
        <v>0</v>
      </c>
      <c r="BE21" s="6">
        <v>0</v>
      </c>
      <c r="BF21" s="6">
        <f t="shared" si="17"/>
        <v>0</v>
      </c>
      <c r="BG21" s="6">
        <f t="shared" si="18"/>
        <v>107</v>
      </c>
      <c r="BH21" s="6">
        <f t="shared" si="19"/>
        <v>0</v>
      </c>
      <c r="BI21" s="6">
        <f t="shared" si="20"/>
        <v>0</v>
      </c>
      <c r="BJ21" s="6">
        <f t="shared" si="21"/>
        <v>107</v>
      </c>
      <c r="BK21" s="6">
        <v>0</v>
      </c>
      <c r="BL21" s="6">
        <v>0</v>
      </c>
      <c r="BM21" s="6">
        <v>0</v>
      </c>
      <c r="BN21" s="6">
        <f t="shared" si="42"/>
        <v>0</v>
      </c>
      <c r="BO21" s="6">
        <v>0</v>
      </c>
      <c r="BP21" s="6">
        <v>0</v>
      </c>
      <c r="BQ21" s="6">
        <v>0</v>
      </c>
      <c r="BR21" s="6">
        <f t="shared" si="23"/>
        <v>0</v>
      </c>
      <c r="BS21" s="6">
        <v>0</v>
      </c>
      <c r="BT21" s="6">
        <v>0</v>
      </c>
      <c r="BU21" s="6">
        <v>0</v>
      </c>
      <c r="BV21" s="6">
        <f t="shared" si="24"/>
        <v>0</v>
      </c>
      <c r="BW21" s="6">
        <v>0</v>
      </c>
      <c r="BX21" s="6">
        <v>0</v>
      </c>
      <c r="BY21" s="6">
        <v>0</v>
      </c>
      <c r="BZ21" s="6">
        <f t="shared" si="25"/>
        <v>0</v>
      </c>
      <c r="CA21" s="6">
        <v>0</v>
      </c>
      <c r="CB21" s="6">
        <v>0</v>
      </c>
      <c r="CC21" s="6">
        <v>0</v>
      </c>
      <c r="CD21" s="6">
        <f t="shared" si="26"/>
        <v>0</v>
      </c>
      <c r="CE21" s="6">
        <v>0</v>
      </c>
      <c r="CF21" s="6">
        <v>0</v>
      </c>
      <c r="CG21" s="6">
        <v>0</v>
      </c>
      <c r="CH21" s="6">
        <f t="shared" si="27"/>
        <v>0</v>
      </c>
      <c r="CI21" s="6">
        <v>0</v>
      </c>
      <c r="CJ21" s="6">
        <v>0</v>
      </c>
      <c r="CK21" s="6">
        <v>0</v>
      </c>
      <c r="CL21" s="6">
        <f t="shared" si="28"/>
        <v>0</v>
      </c>
      <c r="CM21" s="6">
        <v>0</v>
      </c>
      <c r="CN21" s="6">
        <v>0</v>
      </c>
      <c r="CO21" s="6">
        <v>0</v>
      </c>
      <c r="CP21" s="6">
        <f t="shared" si="29"/>
        <v>0</v>
      </c>
      <c r="CQ21" s="6">
        <f t="shared" si="30"/>
        <v>107</v>
      </c>
      <c r="CR21" s="6">
        <f t="shared" si="31"/>
        <v>0</v>
      </c>
      <c r="CS21" s="6">
        <f t="shared" si="32"/>
        <v>0</v>
      </c>
      <c r="CT21" s="6">
        <f t="shared" si="33"/>
        <v>107</v>
      </c>
      <c r="CU21" s="6">
        <f t="shared" si="34"/>
        <v>107</v>
      </c>
      <c r="CV21" s="6">
        <f t="shared" si="35"/>
        <v>0</v>
      </c>
      <c r="CW21" s="6">
        <f t="shared" si="36"/>
        <v>0</v>
      </c>
      <c r="CX21" s="6">
        <f t="shared" si="37"/>
        <v>107</v>
      </c>
    </row>
    <row r="22" spans="1:102" s="6" customFormat="1" x14ac:dyDescent="0.25">
      <c r="A22" s="6">
        <v>19</v>
      </c>
      <c r="B22" s="6" t="s">
        <v>34</v>
      </c>
      <c r="C22" s="6" t="s">
        <v>148</v>
      </c>
      <c r="D22" s="6" t="s">
        <v>141</v>
      </c>
      <c r="E22" s="6" t="s">
        <v>73</v>
      </c>
      <c r="F22" s="6" t="s">
        <v>91</v>
      </c>
      <c r="G22" s="6" t="s">
        <v>91</v>
      </c>
      <c r="H22" s="6" t="s">
        <v>116</v>
      </c>
      <c r="I22" s="6" t="s">
        <v>38</v>
      </c>
      <c r="J22" s="6">
        <v>50</v>
      </c>
      <c r="K22" s="6">
        <v>0</v>
      </c>
      <c r="L22" s="6">
        <v>0</v>
      </c>
      <c r="M22" s="6">
        <v>0</v>
      </c>
      <c r="N22" s="6">
        <f t="shared" si="0"/>
        <v>0</v>
      </c>
      <c r="O22" s="6">
        <v>0</v>
      </c>
      <c r="P22" s="6">
        <v>0</v>
      </c>
      <c r="Q22" s="6">
        <v>0</v>
      </c>
      <c r="R22" s="6">
        <f t="shared" si="1"/>
        <v>0</v>
      </c>
      <c r="S22" s="6">
        <v>0</v>
      </c>
      <c r="T22" s="6">
        <v>0</v>
      </c>
      <c r="U22" s="6">
        <v>0</v>
      </c>
      <c r="V22" s="6">
        <f t="shared" si="40"/>
        <v>0</v>
      </c>
      <c r="W22" s="6">
        <v>6</v>
      </c>
      <c r="X22" s="6">
        <v>0</v>
      </c>
      <c r="Y22" s="6">
        <v>0</v>
      </c>
      <c r="Z22" s="6">
        <f t="shared" si="38"/>
        <v>6</v>
      </c>
      <c r="AA22" s="6">
        <v>24</v>
      </c>
      <c r="AB22" s="6">
        <v>17</v>
      </c>
      <c r="AC22" s="6">
        <v>0</v>
      </c>
      <c r="AD22" s="6">
        <f t="shared" si="39"/>
        <v>41</v>
      </c>
      <c r="AE22" s="6">
        <v>1</v>
      </c>
      <c r="AF22" s="6">
        <v>2</v>
      </c>
      <c r="AG22" s="6">
        <v>0</v>
      </c>
      <c r="AH22" s="6">
        <f t="shared" si="41"/>
        <v>3</v>
      </c>
      <c r="AI22" s="6">
        <f t="shared" si="6"/>
        <v>31</v>
      </c>
      <c r="AJ22" s="6">
        <f t="shared" si="7"/>
        <v>19</v>
      </c>
      <c r="AK22" s="6">
        <f t="shared" si="8"/>
        <v>0</v>
      </c>
      <c r="AL22" s="6">
        <f t="shared" si="9"/>
        <v>50</v>
      </c>
      <c r="AM22" s="6">
        <v>1</v>
      </c>
      <c r="AN22" s="6">
        <v>0</v>
      </c>
      <c r="AO22" s="6">
        <v>0</v>
      </c>
      <c r="AP22" s="6">
        <f t="shared" si="10"/>
        <v>1</v>
      </c>
      <c r="AQ22" s="6">
        <v>0</v>
      </c>
      <c r="AR22" s="6">
        <v>0</v>
      </c>
      <c r="AS22" s="6">
        <v>0</v>
      </c>
      <c r="AT22" s="6">
        <f t="shared" si="11"/>
        <v>0</v>
      </c>
      <c r="AU22" s="6">
        <v>0</v>
      </c>
      <c r="AV22" s="6">
        <v>0</v>
      </c>
      <c r="AW22" s="6">
        <v>0</v>
      </c>
      <c r="AX22" s="6">
        <f t="shared" si="12"/>
        <v>0</v>
      </c>
      <c r="AY22" s="6">
        <f t="shared" si="13"/>
        <v>30</v>
      </c>
      <c r="AZ22" s="6">
        <f t="shared" si="14"/>
        <v>19</v>
      </c>
      <c r="BA22" s="6">
        <f t="shared" si="15"/>
        <v>0</v>
      </c>
      <c r="BB22" s="6">
        <f t="shared" si="16"/>
        <v>49</v>
      </c>
      <c r="BC22" s="6">
        <v>0</v>
      </c>
      <c r="BD22" s="6">
        <v>0</v>
      </c>
      <c r="BE22" s="6">
        <v>0</v>
      </c>
      <c r="BF22" s="6">
        <f t="shared" si="17"/>
        <v>0</v>
      </c>
      <c r="BG22" s="6">
        <f t="shared" si="18"/>
        <v>31</v>
      </c>
      <c r="BH22" s="6">
        <f t="shared" si="19"/>
        <v>19</v>
      </c>
      <c r="BI22" s="6">
        <f t="shared" si="20"/>
        <v>0</v>
      </c>
      <c r="BJ22" s="6">
        <f t="shared" si="21"/>
        <v>50</v>
      </c>
      <c r="BK22" s="6">
        <v>0</v>
      </c>
      <c r="BL22" s="6">
        <v>0</v>
      </c>
      <c r="BM22" s="6">
        <v>0</v>
      </c>
      <c r="BN22" s="6">
        <f t="shared" si="42"/>
        <v>0</v>
      </c>
      <c r="BO22" s="6">
        <v>0</v>
      </c>
      <c r="BP22" s="6">
        <v>0</v>
      </c>
      <c r="BQ22" s="6">
        <v>0</v>
      </c>
      <c r="BR22" s="6">
        <f t="shared" si="23"/>
        <v>0</v>
      </c>
      <c r="BS22" s="6">
        <v>0</v>
      </c>
      <c r="BT22" s="6">
        <v>0</v>
      </c>
      <c r="BU22" s="6">
        <v>0</v>
      </c>
      <c r="BV22" s="6">
        <f t="shared" si="24"/>
        <v>0</v>
      </c>
      <c r="BW22" s="6">
        <v>0</v>
      </c>
      <c r="BX22" s="6">
        <v>0</v>
      </c>
      <c r="BY22" s="6">
        <v>0</v>
      </c>
      <c r="BZ22" s="6">
        <f t="shared" si="25"/>
        <v>0</v>
      </c>
      <c r="CA22" s="6">
        <v>0</v>
      </c>
      <c r="CB22" s="6">
        <v>0</v>
      </c>
      <c r="CC22" s="6">
        <v>0</v>
      </c>
      <c r="CD22" s="6">
        <f t="shared" si="26"/>
        <v>0</v>
      </c>
      <c r="CE22" s="6">
        <v>0</v>
      </c>
      <c r="CF22" s="6">
        <v>0</v>
      </c>
      <c r="CG22" s="6">
        <v>0</v>
      </c>
      <c r="CH22" s="6">
        <f t="shared" si="27"/>
        <v>0</v>
      </c>
      <c r="CI22" s="6">
        <v>0</v>
      </c>
      <c r="CJ22" s="6">
        <v>0</v>
      </c>
      <c r="CK22" s="6">
        <v>0</v>
      </c>
      <c r="CL22" s="6">
        <f t="shared" si="28"/>
        <v>0</v>
      </c>
      <c r="CM22" s="6">
        <v>0</v>
      </c>
      <c r="CN22" s="6">
        <v>0</v>
      </c>
      <c r="CO22" s="6">
        <v>0</v>
      </c>
      <c r="CP22" s="6">
        <f t="shared" si="29"/>
        <v>0</v>
      </c>
      <c r="CQ22" s="6">
        <f t="shared" si="30"/>
        <v>31</v>
      </c>
      <c r="CR22" s="6">
        <f t="shared" si="31"/>
        <v>19</v>
      </c>
      <c r="CS22" s="6">
        <f t="shared" si="32"/>
        <v>0</v>
      </c>
      <c r="CT22" s="6">
        <f t="shared" si="33"/>
        <v>50</v>
      </c>
      <c r="CU22" s="6">
        <f t="shared" si="34"/>
        <v>31</v>
      </c>
      <c r="CV22" s="6">
        <f t="shared" si="35"/>
        <v>19</v>
      </c>
      <c r="CW22" s="6">
        <f t="shared" si="36"/>
        <v>0</v>
      </c>
      <c r="CX22" s="6">
        <f t="shared" si="37"/>
        <v>50</v>
      </c>
    </row>
    <row r="23" spans="1:102" s="6" customFormat="1" x14ac:dyDescent="0.25">
      <c r="A23" s="6">
        <v>7</v>
      </c>
      <c r="B23" s="6" t="s">
        <v>34</v>
      </c>
      <c r="C23" s="6" t="s">
        <v>117</v>
      </c>
      <c r="D23" s="6" t="s">
        <v>141</v>
      </c>
      <c r="E23" s="6" t="s">
        <v>73</v>
      </c>
      <c r="F23" s="6" t="s">
        <v>91</v>
      </c>
      <c r="G23" s="6" t="s">
        <v>91</v>
      </c>
      <c r="H23" s="6" t="s">
        <v>118</v>
      </c>
      <c r="I23" s="6" t="s">
        <v>38</v>
      </c>
      <c r="J23" s="6">
        <v>48</v>
      </c>
      <c r="K23" s="6">
        <v>0</v>
      </c>
      <c r="L23" s="6">
        <v>0</v>
      </c>
      <c r="M23" s="6">
        <v>0</v>
      </c>
      <c r="N23" s="6">
        <f t="shared" si="0"/>
        <v>0</v>
      </c>
      <c r="O23" s="6">
        <v>0</v>
      </c>
      <c r="P23" s="6">
        <v>0</v>
      </c>
      <c r="Q23" s="6">
        <v>0</v>
      </c>
      <c r="R23" s="6">
        <f t="shared" si="1"/>
        <v>0</v>
      </c>
      <c r="S23" s="6">
        <v>0</v>
      </c>
      <c r="T23" s="6">
        <v>0</v>
      </c>
      <c r="U23" s="6">
        <v>0</v>
      </c>
      <c r="V23" s="6">
        <f t="shared" si="40"/>
        <v>0</v>
      </c>
      <c r="W23" s="6">
        <v>9</v>
      </c>
      <c r="X23" s="6">
        <v>6</v>
      </c>
      <c r="Y23" s="6">
        <v>0</v>
      </c>
      <c r="Z23" s="6">
        <f t="shared" si="38"/>
        <v>15</v>
      </c>
      <c r="AA23" s="6">
        <v>20</v>
      </c>
      <c r="AB23" s="6">
        <v>13</v>
      </c>
      <c r="AC23" s="6">
        <v>0</v>
      </c>
      <c r="AD23" s="6">
        <f t="shared" si="39"/>
        <v>33</v>
      </c>
      <c r="AE23" s="6">
        <v>0</v>
      </c>
      <c r="AF23" s="6">
        <v>0</v>
      </c>
      <c r="AG23" s="6">
        <v>0</v>
      </c>
      <c r="AH23" s="6">
        <f t="shared" si="41"/>
        <v>0</v>
      </c>
      <c r="AI23" s="6">
        <f t="shared" si="6"/>
        <v>29</v>
      </c>
      <c r="AJ23" s="6">
        <f t="shared" si="7"/>
        <v>19</v>
      </c>
      <c r="AK23" s="6">
        <f t="shared" si="8"/>
        <v>0</v>
      </c>
      <c r="AL23" s="6">
        <f t="shared" si="9"/>
        <v>48</v>
      </c>
      <c r="AM23" s="6">
        <v>0</v>
      </c>
      <c r="AN23" s="6">
        <v>0</v>
      </c>
      <c r="AO23" s="6">
        <v>0</v>
      </c>
      <c r="AP23" s="6">
        <f t="shared" si="10"/>
        <v>0</v>
      </c>
      <c r="AQ23" s="6">
        <v>0</v>
      </c>
      <c r="AR23" s="6">
        <v>0</v>
      </c>
      <c r="AS23" s="6">
        <v>0</v>
      </c>
      <c r="AT23" s="6">
        <f t="shared" si="11"/>
        <v>0</v>
      </c>
      <c r="AU23" s="6">
        <v>2</v>
      </c>
      <c r="AV23" s="6">
        <v>0</v>
      </c>
      <c r="AW23" s="6">
        <v>0</v>
      </c>
      <c r="AX23" s="6">
        <f t="shared" si="12"/>
        <v>2</v>
      </c>
      <c r="AY23" s="6">
        <f t="shared" si="13"/>
        <v>27</v>
      </c>
      <c r="AZ23" s="6">
        <f t="shared" si="14"/>
        <v>19</v>
      </c>
      <c r="BA23" s="6">
        <f t="shared" si="15"/>
        <v>0</v>
      </c>
      <c r="BB23" s="6">
        <f t="shared" si="16"/>
        <v>46</v>
      </c>
      <c r="BC23" s="6">
        <v>0</v>
      </c>
      <c r="BD23" s="6">
        <v>0</v>
      </c>
      <c r="BE23" s="6">
        <v>0</v>
      </c>
      <c r="BF23" s="6">
        <f t="shared" si="17"/>
        <v>0</v>
      </c>
      <c r="BG23" s="6">
        <f t="shared" si="18"/>
        <v>29</v>
      </c>
      <c r="BH23" s="6">
        <f t="shared" si="19"/>
        <v>19</v>
      </c>
      <c r="BI23" s="6">
        <f t="shared" si="20"/>
        <v>0</v>
      </c>
      <c r="BJ23" s="6">
        <f t="shared" si="21"/>
        <v>48</v>
      </c>
      <c r="BK23" s="6">
        <v>0</v>
      </c>
      <c r="BL23" s="6">
        <v>0</v>
      </c>
      <c r="BM23" s="6">
        <v>0</v>
      </c>
      <c r="BN23" s="6">
        <f t="shared" si="42"/>
        <v>0</v>
      </c>
      <c r="BO23" s="6">
        <v>0</v>
      </c>
      <c r="BP23" s="6">
        <v>0</v>
      </c>
      <c r="BQ23" s="6">
        <v>0</v>
      </c>
      <c r="BR23" s="6">
        <f t="shared" si="23"/>
        <v>0</v>
      </c>
      <c r="BS23" s="6">
        <v>1</v>
      </c>
      <c r="BT23" s="6">
        <v>0</v>
      </c>
      <c r="BU23" s="6">
        <v>0</v>
      </c>
      <c r="BV23" s="6">
        <f t="shared" si="24"/>
        <v>1</v>
      </c>
      <c r="BW23" s="6">
        <v>0</v>
      </c>
      <c r="BX23" s="6">
        <v>0</v>
      </c>
      <c r="BY23" s="6">
        <v>0</v>
      </c>
      <c r="BZ23" s="6">
        <f t="shared" si="25"/>
        <v>0</v>
      </c>
      <c r="CA23" s="6">
        <v>0</v>
      </c>
      <c r="CB23" s="6">
        <v>0</v>
      </c>
      <c r="CC23" s="6">
        <v>0</v>
      </c>
      <c r="CD23" s="6">
        <f t="shared" si="26"/>
        <v>0</v>
      </c>
      <c r="CE23" s="6">
        <v>0</v>
      </c>
      <c r="CF23" s="6">
        <v>0</v>
      </c>
      <c r="CG23" s="6">
        <v>0</v>
      </c>
      <c r="CH23" s="6">
        <f t="shared" si="27"/>
        <v>0</v>
      </c>
      <c r="CI23" s="6">
        <v>0</v>
      </c>
      <c r="CJ23" s="6">
        <v>0</v>
      </c>
      <c r="CK23" s="6">
        <v>0</v>
      </c>
      <c r="CL23" s="6">
        <f t="shared" si="28"/>
        <v>0</v>
      </c>
      <c r="CM23" s="6">
        <v>0</v>
      </c>
      <c r="CN23" s="6">
        <v>0</v>
      </c>
      <c r="CO23" s="6">
        <v>0</v>
      </c>
      <c r="CP23" s="6">
        <f t="shared" si="29"/>
        <v>0</v>
      </c>
      <c r="CQ23" s="6">
        <f t="shared" si="30"/>
        <v>28</v>
      </c>
      <c r="CR23" s="6">
        <f t="shared" si="31"/>
        <v>19</v>
      </c>
      <c r="CS23" s="6">
        <f t="shared" si="32"/>
        <v>0</v>
      </c>
      <c r="CT23" s="6">
        <f t="shared" si="33"/>
        <v>47</v>
      </c>
      <c r="CU23" s="6">
        <f t="shared" si="34"/>
        <v>29</v>
      </c>
      <c r="CV23" s="6">
        <f t="shared" si="35"/>
        <v>19</v>
      </c>
      <c r="CW23" s="6">
        <f t="shared" si="36"/>
        <v>0</v>
      </c>
      <c r="CX23" s="6">
        <f t="shared" si="37"/>
        <v>48</v>
      </c>
    </row>
    <row r="24" spans="1:102" s="6" customFormat="1" x14ac:dyDescent="0.25">
      <c r="A24" s="6">
        <v>8</v>
      </c>
      <c r="B24" s="6" t="s">
        <v>34</v>
      </c>
      <c r="C24" s="6" t="s">
        <v>119</v>
      </c>
      <c r="D24" s="6" t="s">
        <v>142</v>
      </c>
      <c r="E24" s="6" t="s">
        <v>73</v>
      </c>
      <c r="F24" s="6" t="s">
        <v>91</v>
      </c>
      <c r="G24" s="6" t="s">
        <v>91</v>
      </c>
      <c r="H24" s="6" t="s">
        <v>120</v>
      </c>
      <c r="I24" s="6" t="s">
        <v>10</v>
      </c>
      <c r="J24" s="6">
        <v>150</v>
      </c>
      <c r="K24" s="6">
        <v>0</v>
      </c>
      <c r="L24" s="6">
        <v>0</v>
      </c>
      <c r="M24" s="6">
        <v>0</v>
      </c>
      <c r="N24" s="6">
        <f t="shared" si="0"/>
        <v>0</v>
      </c>
      <c r="O24" s="6">
        <v>0</v>
      </c>
      <c r="P24" s="6">
        <v>0</v>
      </c>
      <c r="Q24" s="6">
        <v>0</v>
      </c>
      <c r="R24" s="6">
        <f t="shared" si="1"/>
        <v>0</v>
      </c>
      <c r="S24" s="6">
        <v>0</v>
      </c>
      <c r="T24" s="6">
        <v>0</v>
      </c>
      <c r="U24" s="6">
        <v>0</v>
      </c>
      <c r="V24" s="6">
        <f t="shared" si="40"/>
        <v>0</v>
      </c>
      <c r="W24" s="6">
        <v>47</v>
      </c>
      <c r="X24" s="6">
        <v>0</v>
      </c>
      <c r="Y24" s="6">
        <v>0</v>
      </c>
      <c r="Z24" s="6">
        <f t="shared" si="38"/>
        <v>47</v>
      </c>
      <c r="AA24" s="6">
        <v>90</v>
      </c>
      <c r="AB24" s="6">
        <v>0</v>
      </c>
      <c r="AC24" s="6">
        <v>0</v>
      </c>
      <c r="AD24" s="6">
        <f t="shared" si="39"/>
        <v>90</v>
      </c>
      <c r="AE24" s="6">
        <v>13</v>
      </c>
      <c r="AF24" s="6">
        <v>0</v>
      </c>
      <c r="AG24" s="6">
        <v>0</v>
      </c>
      <c r="AH24" s="6">
        <f t="shared" si="41"/>
        <v>13</v>
      </c>
      <c r="AI24" s="6">
        <f t="shared" si="6"/>
        <v>150</v>
      </c>
      <c r="AJ24" s="6">
        <f t="shared" si="7"/>
        <v>0</v>
      </c>
      <c r="AK24" s="6">
        <f t="shared" si="8"/>
        <v>0</v>
      </c>
      <c r="AL24" s="6">
        <f t="shared" si="9"/>
        <v>150</v>
      </c>
      <c r="AM24" s="6">
        <v>3</v>
      </c>
      <c r="AN24" s="6">
        <v>0</v>
      </c>
      <c r="AO24" s="6">
        <v>0</v>
      </c>
      <c r="AP24" s="6">
        <f t="shared" si="10"/>
        <v>3</v>
      </c>
      <c r="AQ24" s="6">
        <v>0</v>
      </c>
      <c r="AR24" s="6">
        <v>0</v>
      </c>
      <c r="AS24" s="6">
        <v>0</v>
      </c>
      <c r="AT24" s="6">
        <f t="shared" si="11"/>
        <v>0</v>
      </c>
      <c r="AU24" s="6">
        <v>0</v>
      </c>
      <c r="AV24" s="6">
        <v>0</v>
      </c>
      <c r="AW24" s="6">
        <v>0</v>
      </c>
      <c r="AX24" s="6">
        <f t="shared" si="12"/>
        <v>0</v>
      </c>
      <c r="AY24" s="6">
        <f t="shared" si="13"/>
        <v>147</v>
      </c>
      <c r="AZ24" s="6">
        <f t="shared" si="14"/>
        <v>0</v>
      </c>
      <c r="BA24" s="6">
        <f t="shared" si="15"/>
        <v>0</v>
      </c>
      <c r="BB24" s="6">
        <f t="shared" si="16"/>
        <v>147</v>
      </c>
      <c r="BC24" s="6">
        <v>0</v>
      </c>
      <c r="BD24" s="6">
        <v>0</v>
      </c>
      <c r="BE24" s="6">
        <v>0</v>
      </c>
      <c r="BF24" s="6">
        <f t="shared" si="17"/>
        <v>0</v>
      </c>
      <c r="BG24" s="6">
        <f t="shared" si="18"/>
        <v>150</v>
      </c>
      <c r="BH24" s="6">
        <f t="shared" si="19"/>
        <v>0</v>
      </c>
      <c r="BI24" s="6">
        <f t="shared" si="20"/>
        <v>0</v>
      </c>
      <c r="BJ24" s="6">
        <f t="shared" si="21"/>
        <v>150</v>
      </c>
      <c r="BK24" s="6">
        <v>0</v>
      </c>
      <c r="BL24" s="6">
        <v>0</v>
      </c>
      <c r="BM24" s="6">
        <v>0</v>
      </c>
      <c r="BN24" s="6">
        <f t="shared" si="42"/>
        <v>0</v>
      </c>
      <c r="BO24" s="6">
        <v>0</v>
      </c>
      <c r="BP24" s="6">
        <v>0</v>
      </c>
      <c r="BQ24" s="6">
        <v>0</v>
      </c>
      <c r="BR24" s="6">
        <f t="shared" si="23"/>
        <v>0</v>
      </c>
      <c r="BS24" s="6">
        <v>0</v>
      </c>
      <c r="BT24" s="6">
        <v>0</v>
      </c>
      <c r="BU24" s="6">
        <v>0</v>
      </c>
      <c r="BV24" s="6">
        <f t="shared" si="24"/>
        <v>0</v>
      </c>
      <c r="BW24" s="6">
        <v>0</v>
      </c>
      <c r="BX24" s="6">
        <v>0</v>
      </c>
      <c r="BY24" s="6">
        <v>0</v>
      </c>
      <c r="BZ24" s="6">
        <f t="shared" si="25"/>
        <v>0</v>
      </c>
      <c r="CA24" s="6">
        <v>0</v>
      </c>
      <c r="CB24" s="6">
        <v>0</v>
      </c>
      <c r="CC24" s="6">
        <v>0</v>
      </c>
      <c r="CD24" s="6">
        <f t="shared" si="26"/>
        <v>0</v>
      </c>
      <c r="CE24" s="6">
        <v>0</v>
      </c>
      <c r="CF24" s="6">
        <v>0</v>
      </c>
      <c r="CG24" s="6">
        <v>0</v>
      </c>
      <c r="CH24" s="6">
        <f t="shared" si="27"/>
        <v>0</v>
      </c>
      <c r="CI24" s="6">
        <v>0</v>
      </c>
      <c r="CJ24" s="6">
        <v>0</v>
      </c>
      <c r="CK24" s="6">
        <v>0</v>
      </c>
      <c r="CL24" s="6">
        <f t="shared" si="28"/>
        <v>0</v>
      </c>
      <c r="CM24" s="6">
        <v>0</v>
      </c>
      <c r="CN24" s="6">
        <v>0</v>
      </c>
      <c r="CO24" s="6">
        <v>0</v>
      </c>
      <c r="CP24" s="6">
        <f t="shared" si="29"/>
        <v>0</v>
      </c>
      <c r="CQ24" s="6">
        <f t="shared" si="30"/>
        <v>150</v>
      </c>
      <c r="CR24" s="6">
        <f t="shared" si="31"/>
        <v>0</v>
      </c>
      <c r="CS24" s="6">
        <f t="shared" si="32"/>
        <v>0</v>
      </c>
      <c r="CT24" s="6">
        <f t="shared" si="33"/>
        <v>150</v>
      </c>
      <c r="CU24" s="6">
        <f t="shared" si="34"/>
        <v>150</v>
      </c>
      <c r="CV24" s="6">
        <f t="shared" si="35"/>
        <v>0</v>
      </c>
      <c r="CW24" s="6">
        <f t="shared" si="36"/>
        <v>0</v>
      </c>
      <c r="CX24" s="6">
        <f t="shared" si="37"/>
        <v>150</v>
      </c>
    </row>
    <row r="25" spans="1:102" s="6" customFormat="1" x14ac:dyDescent="0.25">
      <c r="A25" s="6">
        <v>9</v>
      </c>
      <c r="B25" s="6" t="s">
        <v>34</v>
      </c>
      <c r="C25" s="6" t="s">
        <v>121</v>
      </c>
      <c r="D25" s="6" t="s">
        <v>142</v>
      </c>
      <c r="E25" s="6" t="s">
        <v>73</v>
      </c>
      <c r="F25" s="6" t="s">
        <v>91</v>
      </c>
      <c r="G25" s="6" t="s">
        <v>91</v>
      </c>
      <c r="H25" s="6" t="s">
        <v>122</v>
      </c>
      <c r="I25" s="6" t="s">
        <v>160</v>
      </c>
      <c r="J25" s="6">
        <v>250</v>
      </c>
      <c r="K25" s="6">
        <v>0</v>
      </c>
      <c r="L25" s="6">
        <v>0</v>
      </c>
      <c r="M25" s="6">
        <v>0</v>
      </c>
      <c r="N25" s="6">
        <f t="shared" si="0"/>
        <v>0</v>
      </c>
      <c r="O25" s="6">
        <v>0</v>
      </c>
      <c r="P25" s="6">
        <v>0</v>
      </c>
      <c r="Q25" s="6">
        <v>0</v>
      </c>
      <c r="R25" s="6">
        <f t="shared" si="1"/>
        <v>0</v>
      </c>
      <c r="S25" s="6">
        <v>100</v>
      </c>
      <c r="T25" s="6">
        <v>150</v>
      </c>
      <c r="U25" s="6">
        <v>0</v>
      </c>
      <c r="V25" s="6">
        <f t="shared" si="40"/>
        <v>250</v>
      </c>
      <c r="W25" s="6">
        <v>0</v>
      </c>
      <c r="X25" s="6">
        <v>0</v>
      </c>
      <c r="Y25" s="6">
        <v>0</v>
      </c>
      <c r="Z25" s="6">
        <f t="shared" si="38"/>
        <v>0</v>
      </c>
      <c r="AA25" s="6">
        <v>0</v>
      </c>
      <c r="AB25" s="6">
        <v>0</v>
      </c>
      <c r="AC25" s="6">
        <v>0</v>
      </c>
      <c r="AD25" s="6">
        <f t="shared" si="39"/>
        <v>0</v>
      </c>
      <c r="AE25" s="6">
        <v>0</v>
      </c>
      <c r="AF25" s="6">
        <v>0</v>
      </c>
      <c r="AG25" s="6">
        <v>0</v>
      </c>
      <c r="AH25" s="6">
        <f t="shared" si="41"/>
        <v>0</v>
      </c>
      <c r="AI25" s="6">
        <f t="shared" si="6"/>
        <v>100</v>
      </c>
      <c r="AJ25" s="6">
        <f t="shared" si="7"/>
        <v>150</v>
      </c>
      <c r="AK25" s="6">
        <f t="shared" si="8"/>
        <v>0</v>
      </c>
      <c r="AL25" s="6">
        <f t="shared" si="9"/>
        <v>250</v>
      </c>
      <c r="AM25" s="6">
        <v>0</v>
      </c>
      <c r="AN25" s="6">
        <v>0</v>
      </c>
      <c r="AO25" s="6">
        <v>0</v>
      </c>
      <c r="AP25" s="6">
        <v>0</v>
      </c>
      <c r="AQ25" s="6">
        <v>0</v>
      </c>
      <c r="AR25" s="6">
        <v>0</v>
      </c>
      <c r="AS25" s="6">
        <v>0</v>
      </c>
      <c r="AT25" s="6">
        <f t="shared" si="11"/>
        <v>0</v>
      </c>
      <c r="AU25" s="6">
        <v>0</v>
      </c>
      <c r="AV25" s="6">
        <v>0</v>
      </c>
      <c r="AW25" s="6">
        <v>0</v>
      </c>
      <c r="AX25" s="6">
        <f t="shared" si="12"/>
        <v>0</v>
      </c>
      <c r="AY25" s="6">
        <f t="shared" si="13"/>
        <v>100</v>
      </c>
      <c r="AZ25" s="6">
        <f t="shared" si="14"/>
        <v>150</v>
      </c>
      <c r="BA25" s="6">
        <f t="shared" si="15"/>
        <v>0</v>
      </c>
      <c r="BB25" s="6">
        <f t="shared" si="16"/>
        <v>250</v>
      </c>
      <c r="BC25" s="6">
        <v>0</v>
      </c>
      <c r="BD25" s="6">
        <v>0</v>
      </c>
      <c r="BE25" s="6">
        <v>0</v>
      </c>
      <c r="BF25" s="6">
        <f t="shared" si="17"/>
        <v>0</v>
      </c>
      <c r="BG25" s="6">
        <f t="shared" si="18"/>
        <v>100</v>
      </c>
      <c r="BH25" s="6">
        <f t="shared" si="19"/>
        <v>150</v>
      </c>
      <c r="BI25" s="6">
        <f t="shared" si="20"/>
        <v>0</v>
      </c>
      <c r="BJ25" s="6">
        <f t="shared" si="21"/>
        <v>250</v>
      </c>
      <c r="BK25" s="6">
        <v>0</v>
      </c>
      <c r="BL25" s="6">
        <v>0</v>
      </c>
      <c r="BM25" s="6">
        <v>0</v>
      </c>
      <c r="BN25" s="6">
        <f t="shared" si="42"/>
        <v>0</v>
      </c>
      <c r="BO25" s="6">
        <v>0</v>
      </c>
      <c r="BP25" s="6">
        <v>0</v>
      </c>
      <c r="BQ25" s="6">
        <v>0</v>
      </c>
      <c r="BR25" s="6">
        <f t="shared" si="23"/>
        <v>0</v>
      </c>
      <c r="BS25" s="6">
        <v>0</v>
      </c>
      <c r="BT25" s="6">
        <v>0</v>
      </c>
      <c r="BU25" s="6">
        <v>0</v>
      </c>
      <c r="BV25" s="6">
        <f t="shared" si="24"/>
        <v>0</v>
      </c>
      <c r="BW25" s="6">
        <v>0</v>
      </c>
      <c r="BX25" s="6">
        <v>0</v>
      </c>
      <c r="BY25" s="6">
        <v>0</v>
      </c>
      <c r="BZ25" s="6">
        <f t="shared" si="25"/>
        <v>0</v>
      </c>
      <c r="CA25" s="6">
        <v>0</v>
      </c>
      <c r="CB25" s="6">
        <v>0</v>
      </c>
      <c r="CC25" s="6">
        <v>0</v>
      </c>
      <c r="CD25" s="6">
        <f t="shared" si="26"/>
        <v>0</v>
      </c>
      <c r="CE25" s="6">
        <v>0</v>
      </c>
      <c r="CF25" s="6">
        <v>0</v>
      </c>
      <c r="CG25" s="6">
        <v>0</v>
      </c>
      <c r="CH25" s="6">
        <f t="shared" si="27"/>
        <v>0</v>
      </c>
      <c r="CI25" s="6">
        <v>0</v>
      </c>
      <c r="CJ25" s="6">
        <v>0</v>
      </c>
      <c r="CK25" s="6">
        <v>0</v>
      </c>
      <c r="CL25" s="6">
        <f t="shared" si="28"/>
        <v>0</v>
      </c>
      <c r="CM25" s="6">
        <v>0</v>
      </c>
      <c r="CN25" s="6">
        <v>0</v>
      </c>
      <c r="CO25" s="6">
        <v>0</v>
      </c>
      <c r="CP25" s="6">
        <f t="shared" si="29"/>
        <v>0</v>
      </c>
      <c r="CQ25" s="6">
        <f t="shared" si="30"/>
        <v>100</v>
      </c>
      <c r="CR25" s="6">
        <f t="shared" si="31"/>
        <v>150</v>
      </c>
      <c r="CS25" s="6">
        <f t="shared" si="32"/>
        <v>0</v>
      </c>
      <c r="CT25" s="6">
        <f t="shared" si="33"/>
        <v>250</v>
      </c>
      <c r="CU25" s="6">
        <f t="shared" si="34"/>
        <v>100</v>
      </c>
      <c r="CV25" s="6">
        <f t="shared" si="35"/>
        <v>150</v>
      </c>
      <c r="CW25" s="6">
        <f t="shared" si="36"/>
        <v>0</v>
      </c>
      <c r="CX25" s="6">
        <f t="shared" si="37"/>
        <v>250</v>
      </c>
    </row>
    <row r="26" spans="1:102" s="6" customFormat="1" x14ac:dyDescent="0.25">
      <c r="A26" s="6">
        <v>10</v>
      </c>
      <c r="B26" s="6" t="s">
        <v>41</v>
      </c>
      <c r="C26" s="6" t="s">
        <v>123</v>
      </c>
      <c r="D26" s="6" t="s">
        <v>142</v>
      </c>
      <c r="E26" s="6" t="s">
        <v>73</v>
      </c>
      <c r="F26" s="6" t="s">
        <v>91</v>
      </c>
      <c r="G26" s="6" t="s">
        <v>91</v>
      </c>
      <c r="H26" s="6" t="s">
        <v>124</v>
      </c>
      <c r="I26" s="6" t="s">
        <v>38</v>
      </c>
      <c r="J26" s="6">
        <v>19</v>
      </c>
      <c r="K26" s="6">
        <v>0</v>
      </c>
      <c r="L26" s="6">
        <v>0</v>
      </c>
      <c r="M26" s="6">
        <v>0</v>
      </c>
      <c r="N26" s="6">
        <f t="shared" si="0"/>
        <v>0</v>
      </c>
      <c r="O26" s="6">
        <v>0</v>
      </c>
      <c r="P26" s="6">
        <v>0</v>
      </c>
      <c r="Q26" s="6">
        <v>0</v>
      </c>
      <c r="R26" s="6">
        <f t="shared" si="1"/>
        <v>0</v>
      </c>
      <c r="S26" s="6">
        <v>0</v>
      </c>
      <c r="T26" s="6">
        <v>0</v>
      </c>
      <c r="U26" s="6">
        <v>0</v>
      </c>
      <c r="V26" s="6">
        <f t="shared" si="40"/>
        <v>0</v>
      </c>
      <c r="W26" s="6">
        <v>6</v>
      </c>
      <c r="X26" s="6">
        <v>4</v>
      </c>
      <c r="Y26" s="6">
        <v>0</v>
      </c>
      <c r="Z26" s="6">
        <f t="shared" si="38"/>
        <v>10</v>
      </c>
      <c r="AA26" s="6">
        <v>8</v>
      </c>
      <c r="AB26" s="6">
        <v>1</v>
      </c>
      <c r="AC26" s="6">
        <v>0</v>
      </c>
      <c r="AD26" s="6">
        <f t="shared" si="39"/>
        <v>9</v>
      </c>
      <c r="AE26" s="6">
        <v>0</v>
      </c>
      <c r="AF26" s="6">
        <v>0</v>
      </c>
      <c r="AG26" s="6">
        <v>0</v>
      </c>
      <c r="AH26" s="6">
        <f t="shared" si="41"/>
        <v>0</v>
      </c>
      <c r="AI26" s="6">
        <f t="shared" si="6"/>
        <v>14</v>
      </c>
      <c r="AJ26" s="6">
        <f t="shared" si="7"/>
        <v>5</v>
      </c>
      <c r="AK26" s="6">
        <f t="shared" si="8"/>
        <v>0</v>
      </c>
      <c r="AL26" s="6">
        <f t="shared" si="9"/>
        <v>19</v>
      </c>
      <c r="AM26" s="6">
        <v>1</v>
      </c>
      <c r="AN26" s="6">
        <v>0</v>
      </c>
      <c r="AO26" s="6">
        <v>0</v>
      </c>
      <c r="AP26" s="6">
        <f t="shared" si="10"/>
        <v>1</v>
      </c>
      <c r="AQ26" s="6">
        <v>0</v>
      </c>
      <c r="AR26" s="6">
        <v>0</v>
      </c>
      <c r="AS26" s="6">
        <v>0</v>
      </c>
      <c r="AT26" s="6">
        <f t="shared" si="11"/>
        <v>0</v>
      </c>
      <c r="AU26" s="6">
        <v>0</v>
      </c>
      <c r="AV26" s="6">
        <v>0</v>
      </c>
      <c r="AW26" s="6">
        <v>0</v>
      </c>
      <c r="AX26" s="6">
        <f t="shared" si="12"/>
        <v>0</v>
      </c>
      <c r="AY26" s="6">
        <f t="shared" si="13"/>
        <v>13</v>
      </c>
      <c r="AZ26" s="6">
        <f t="shared" si="14"/>
        <v>5</v>
      </c>
      <c r="BA26" s="6">
        <f t="shared" si="15"/>
        <v>0</v>
      </c>
      <c r="BB26" s="6">
        <f t="shared" si="16"/>
        <v>18</v>
      </c>
      <c r="BC26" s="6">
        <v>0</v>
      </c>
      <c r="BD26" s="6">
        <v>0</v>
      </c>
      <c r="BE26" s="6">
        <v>0</v>
      </c>
      <c r="BF26" s="6">
        <f t="shared" si="17"/>
        <v>0</v>
      </c>
      <c r="BG26" s="6">
        <f t="shared" si="18"/>
        <v>14</v>
      </c>
      <c r="BH26" s="6">
        <f t="shared" si="19"/>
        <v>5</v>
      </c>
      <c r="BI26" s="6">
        <f t="shared" si="20"/>
        <v>0</v>
      </c>
      <c r="BJ26" s="6">
        <f t="shared" si="21"/>
        <v>19</v>
      </c>
      <c r="BK26" s="6">
        <v>0</v>
      </c>
      <c r="BL26" s="6">
        <v>0</v>
      </c>
      <c r="BM26" s="6">
        <v>0</v>
      </c>
      <c r="BN26" s="6">
        <f t="shared" si="42"/>
        <v>0</v>
      </c>
      <c r="BO26" s="6">
        <v>0</v>
      </c>
      <c r="BP26" s="6">
        <v>0</v>
      </c>
      <c r="BQ26" s="6">
        <v>0</v>
      </c>
      <c r="BR26" s="6">
        <f t="shared" si="23"/>
        <v>0</v>
      </c>
      <c r="BS26" s="6">
        <v>0</v>
      </c>
      <c r="BT26" s="6">
        <v>0</v>
      </c>
      <c r="BU26" s="6">
        <v>0</v>
      </c>
      <c r="BV26" s="6">
        <f t="shared" si="24"/>
        <v>0</v>
      </c>
      <c r="BW26" s="6">
        <v>0</v>
      </c>
      <c r="BX26" s="6">
        <v>0</v>
      </c>
      <c r="BY26" s="6">
        <v>0</v>
      </c>
      <c r="BZ26" s="6">
        <f t="shared" si="25"/>
        <v>0</v>
      </c>
      <c r="CA26" s="6">
        <v>0</v>
      </c>
      <c r="CB26" s="6">
        <v>0</v>
      </c>
      <c r="CC26" s="6">
        <v>0</v>
      </c>
      <c r="CD26" s="6">
        <f t="shared" si="26"/>
        <v>0</v>
      </c>
      <c r="CE26" s="6">
        <v>0</v>
      </c>
      <c r="CF26" s="6">
        <v>0</v>
      </c>
      <c r="CG26" s="6">
        <v>0</v>
      </c>
      <c r="CH26" s="6">
        <f t="shared" si="27"/>
        <v>0</v>
      </c>
      <c r="CI26" s="6">
        <v>0</v>
      </c>
      <c r="CJ26" s="6">
        <v>0</v>
      </c>
      <c r="CK26" s="6">
        <v>0</v>
      </c>
      <c r="CL26" s="6">
        <f t="shared" si="28"/>
        <v>0</v>
      </c>
      <c r="CM26" s="6">
        <v>0</v>
      </c>
      <c r="CN26" s="6">
        <v>0</v>
      </c>
      <c r="CO26" s="6">
        <v>0</v>
      </c>
      <c r="CP26" s="6">
        <f t="shared" si="29"/>
        <v>0</v>
      </c>
      <c r="CQ26" s="6">
        <f t="shared" si="30"/>
        <v>14</v>
      </c>
      <c r="CR26" s="6">
        <f t="shared" si="31"/>
        <v>5</v>
      </c>
      <c r="CS26" s="6">
        <f t="shared" si="32"/>
        <v>0</v>
      </c>
      <c r="CT26" s="6">
        <f t="shared" si="33"/>
        <v>19</v>
      </c>
      <c r="CU26" s="6">
        <f t="shared" si="34"/>
        <v>14</v>
      </c>
      <c r="CV26" s="6">
        <f t="shared" si="35"/>
        <v>5</v>
      </c>
      <c r="CW26" s="6">
        <f t="shared" si="36"/>
        <v>0</v>
      </c>
      <c r="CX26" s="6">
        <f t="shared" si="37"/>
        <v>19</v>
      </c>
    </row>
    <row r="27" spans="1:102" s="6" customFormat="1" x14ac:dyDescent="0.25">
      <c r="A27" s="6">
        <v>11</v>
      </c>
      <c r="B27" s="6" t="s">
        <v>34</v>
      </c>
      <c r="C27" s="6" t="s">
        <v>149</v>
      </c>
      <c r="D27" s="6" t="s">
        <v>142</v>
      </c>
      <c r="E27" s="6" t="s">
        <v>73</v>
      </c>
      <c r="F27" s="6" t="s">
        <v>91</v>
      </c>
      <c r="G27" s="6" t="s">
        <v>91</v>
      </c>
      <c r="H27" s="6" t="s">
        <v>159</v>
      </c>
      <c r="I27" s="6" t="s">
        <v>160</v>
      </c>
      <c r="J27" s="6">
        <v>240</v>
      </c>
      <c r="K27" s="6">
        <v>0</v>
      </c>
      <c r="L27" s="6">
        <v>0</v>
      </c>
      <c r="M27" s="6">
        <v>0</v>
      </c>
      <c r="N27" s="6">
        <f t="shared" si="0"/>
        <v>0</v>
      </c>
      <c r="O27" s="6">
        <v>0</v>
      </c>
      <c r="P27" s="6">
        <v>0</v>
      </c>
      <c r="Q27" s="6">
        <v>0</v>
      </c>
      <c r="R27" s="6">
        <f t="shared" si="1"/>
        <v>0</v>
      </c>
      <c r="S27" s="6">
        <v>240</v>
      </c>
      <c r="T27" s="6">
        <v>0</v>
      </c>
      <c r="U27" s="6">
        <v>0</v>
      </c>
      <c r="V27" s="6">
        <f t="shared" si="40"/>
        <v>240</v>
      </c>
      <c r="W27" s="6">
        <v>0</v>
      </c>
      <c r="X27" s="6">
        <v>0</v>
      </c>
      <c r="Y27" s="6">
        <v>0</v>
      </c>
      <c r="Z27" s="6">
        <f t="shared" si="38"/>
        <v>0</v>
      </c>
      <c r="AA27" s="6">
        <v>0</v>
      </c>
      <c r="AB27" s="6">
        <v>0</v>
      </c>
      <c r="AC27" s="6">
        <v>0</v>
      </c>
      <c r="AD27" s="6">
        <v>0</v>
      </c>
      <c r="AE27" s="6">
        <v>0</v>
      </c>
      <c r="AF27" s="6">
        <v>0</v>
      </c>
      <c r="AG27" s="6">
        <v>0</v>
      </c>
      <c r="AH27" s="6">
        <f t="shared" si="41"/>
        <v>0</v>
      </c>
      <c r="AI27" s="6">
        <f t="shared" si="6"/>
        <v>240</v>
      </c>
      <c r="AJ27" s="6">
        <f t="shared" si="7"/>
        <v>0</v>
      </c>
      <c r="AK27" s="6">
        <f t="shared" si="8"/>
        <v>0</v>
      </c>
      <c r="AL27" s="6">
        <f t="shared" si="9"/>
        <v>240</v>
      </c>
      <c r="AM27" s="6">
        <v>0</v>
      </c>
      <c r="AN27" s="6">
        <v>0</v>
      </c>
      <c r="AO27" s="6">
        <v>0</v>
      </c>
      <c r="AP27" s="6">
        <f t="shared" si="10"/>
        <v>0</v>
      </c>
      <c r="AQ27" s="6">
        <v>0</v>
      </c>
      <c r="AR27" s="6">
        <v>0</v>
      </c>
      <c r="AS27" s="6">
        <v>0</v>
      </c>
      <c r="AT27" s="6">
        <f t="shared" si="11"/>
        <v>0</v>
      </c>
      <c r="AU27" s="6">
        <v>0</v>
      </c>
      <c r="AV27" s="6">
        <v>0</v>
      </c>
      <c r="AW27" s="6">
        <v>0</v>
      </c>
      <c r="AX27" s="6">
        <f t="shared" si="12"/>
        <v>0</v>
      </c>
      <c r="AY27" s="6">
        <f t="shared" si="13"/>
        <v>240</v>
      </c>
      <c r="AZ27" s="6">
        <f t="shared" si="14"/>
        <v>0</v>
      </c>
      <c r="BA27" s="6">
        <f t="shared" si="15"/>
        <v>0</v>
      </c>
      <c r="BB27" s="6">
        <f t="shared" si="16"/>
        <v>240</v>
      </c>
      <c r="BC27" s="6">
        <v>0</v>
      </c>
      <c r="BD27" s="6">
        <v>0</v>
      </c>
      <c r="BE27" s="6">
        <v>0</v>
      </c>
      <c r="BF27" s="6">
        <f t="shared" si="17"/>
        <v>0</v>
      </c>
      <c r="BG27" s="6">
        <f t="shared" si="18"/>
        <v>240</v>
      </c>
      <c r="BH27" s="6">
        <f t="shared" si="19"/>
        <v>0</v>
      </c>
      <c r="BI27" s="6">
        <f t="shared" si="20"/>
        <v>0</v>
      </c>
      <c r="BJ27" s="6">
        <f t="shared" si="21"/>
        <v>240</v>
      </c>
      <c r="BK27" s="6">
        <v>0</v>
      </c>
      <c r="BL27" s="6">
        <v>0</v>
      </c>
      <c r="BM27" s="6">
        <v>0</v>
      </c>
      <c r="BN27" s="6">
        <f t="shared" si="42"/>
        <v>0</v>
      </c>
      <c r="BO27" s="6">
        <v>0</v>
      </c>
      <c r="BP27" s="6">
        <v>0</v>
      </c>
      <c r="BQ27" s="6">
        <v>0</v>
      </c>
      <c r="BR27" s="6">
        <f t="shared" si="23"/>
        <v>0</v>
      </c>
      <c r="BS27" s="6">
        <v>0</v>
      </c>
      <c r="BT27" s="6">
        <v>0</v>
      </c>
      <c r="BU27" s="6">
        <v>0</v>
      </c>
      <c r="BV27" s="6">
        <f t="shared" si="24"/>
        <v>0</v>
      </c>
      <c r="BW27" s="6">
        <v>0</v>
      </c>
      <c r="BX27" s="6">
        <v>0</v>
      </c>
      <c r="BY27" s="6">
        <v>0</v>
      </c>
      <c r="BZ27" s="6">
        <f t="shared" si="25"/>
        <v>0</v>
      </c>
      <c r="CA27" s="6">
        <v>0</v>
      </c>
      <c r="CB27" s="6">
        <v>0</v>
      </c>
      <c r="CC27" s="6">
        <v>0</v>
      </c>
      <c r="CD27" s="6">
        <f t="shared" si="26"/>
        <v>0</v>
      </c>
      <c r="CE27" s="6">
        <v>0</v>
      </c>
      <c r="CF27" s="6">
        <v>0</v>
      </c>
      <c r="CG27" s="6">
        <v>0</v>
      </c>
      <c r="CH27" s="6">
        <f t="shared" si="27"/>
        <v>0</v>
      </c>
      <c r="CI27" s="6">
        <v>0</v>
      </c>
      <c r="CJ27" s="6">
        <v>0</v>
      </c>
      <c r="CK27" s="6">
        <v>0</v>
      </c>
      <c r="CL27" s="6">
        <f t="shared" si="28"/>
        <v>0</v>
      </c>
      <c r="CM27" s="6">
        <v>0</v>
      </c>
      <c r="CN27" s="6">
        <v>0</v>
      </c>
      <c r="CO27" s="6">
        <v>0</v>
      </c>
      <c r="CP27" s="6">
        <f t="shared" si="29"/>
        <v>0</v>
      </c>
      <c r="CQ27" s="6">
        <f t="shared" si="30"/>
        <v>240</v>
      </c>
      <c r="CR27" s="6">
        <f t="shared" si="31"/>
        <v>0</v>
      </c>
      <c r="CS27" s="6">
        <f t="shared" si="32"/>
        <v>0</v>
      </c>
      <c r="CT27" s="6">
        <f t="shared" si="33"/>
        <v>240</v>
      </c>
      <c r="CU27" s="6">
        <f t="shared" si="34"/>
        <v>240</v>
      </c>
      <c r="CV27" s="6">
        <f t="shared" si="35"/>
        <v>0</v>
      </c>
      <c r="CW27" s="6">
        <f t="shared" si="36"/>
        <v>0</v>
      </c>
      <c r="CX27" s="6">
        <f t="shared" si="37"/>
        <v>240</v>
      </c>
    </row>
    <row r="28" spans="1:102" s="6" customFormat="1" x14ac:dyDescent="0.25">
      <c r="A28" s="6">
        <v>12</v>
      </c>
      <c r="B28" s="6" t="s">
        <v>41</v>
      </c>
      <c r="C28" s="6" t="s">
        <v>125</v>
      </c>
      <c r="D28" s="6" t="s">
        <v>142</v>
      </c>
      <c r="E28" s="6" t="s">
        <v>73</v>
      </c>
      <c r="F28" s="6" t="s">
        <v>126</v>
      </c>
      <c r="G28" s="6" t="s">
        <v>127</v>
      </c>
      <c r="H28" s="6" t="s">
        <v>128</v>
      </c>
      <c r="I28" s="6" t="s">
        <v>38</v>
      </c>
      <c r="J28" s="6">
        <v>35</v>
      </c>
      <c r="K28" s="6">
        <v>0</v>
      </c>
      <c r="L28" s="6">
        <v>0</v>
      </c>
      <c r="M28" s="6">
        <v>0</v>
      </c>
      <c r="N28" s="6">
        <f t="shared" si="0"/>
        <v>0</v>
      </c>
      <c r="O28" s="6">
        <v>0</v>
      </c>
      <c r="P28" s="6">
        <v>0</v>
      </c>
      <c r="Q28" s="6">
        <v>0</v>
      </c>
      <c r="R28" s="6">
        <f t="shared" si="1"/>
        <v>0</v>
      </c>
      <c r="S28" s="6">
        <v>0</v>
      </c>
      <c r="T28" s="6">
        <v>0</v>
      </c>
      <c r="U28" s="6">
        <v>0</v>
      </c>
      <c r="V28" s="6">
        <f t="shared" si="40"/>
        <v>0</v>
      </c>
      <c r="W28" s="6">
        <v>3</v>
      </c>
      <c r="X28" s="6">
        <v>9</v>
      </c>
      <c r="Y28" s="6">
        <v>0</v>
      </c>
      <c r="Z28" s="6">
        <f t="shared" si="38"/>
        <v>12</v>
      </c>
      <c r="AA28" s="6">
        <v>14</v>
      </c>
      <c r="AB28" s="6">
        <v>9</v>
      </c>
      <c r="AC28" s="6">
        <v>0</v>
      </c>
      <c r="AD28" s="6">
        <f t="shared" si="39"/>
        <v>23</v>
      </c>
      <c r="AE28" s="6">
        <v>0</v>
      </c>
      <c r="AF28" s="6">
        <v>0</v>
      </c>
      <c r="AG28" s="6">
        <v>0</v>
      </c>
      <c r="AH28" s="6">
        <f t="shared" si="41"/>
        <v>0</v>
      </c>
      <c r="AI28" s="6">
        <f t="shared" si="6"/>
        <v>17</v>
      </c>
      <c r="AJ28" s="6">
        <f t="shared" si="7"/>
        <v>18</v>
      </c>
      <c r="AK28" s="6">
        <f t="shared" si="8"/>
        <v>0</v>
      </c>
      <c r="AL28" s="6">
        <f t="shared" si="9"/>
        <v>35</v>
      </c>
      <c r="AM28" s="6">
        <v>0</v>
      </c>
      <c r="AN28" s="6">
        <v>0</v>
      </c>
      <c r="AO28" s="6">
        <v>0</v>
      </c>
      <c r="AP28" s="6">
        <f t="shared" si="10"/>
        <v>0</v>
      </c>
      <c r="AQ28" s="6">
        <v>0</v>
      </c>
      <c r="AR28" s="6">
        <v>0</v>
      </c>
      <c r="AS28" s="6">
        <v>0</v>
      </c>
      <c r="AT28" s="6">
        <f t="shared" si="11"/>
        <v>0</v>
      </c>
      <c r="AU28" s="6">
        <v>0</v>
      </c>
      <c r="AV28" s="6">
        <v>0</v>
      </c>
      <c r="AW28" s="6">
        <v>0</v>
      </c>
      <c r="AX28" s="6">
        <f t="shared" si="12"/>
        <v>0</v>
      </c>
      <c r="AY28" s="6">
        <f t="shared" si="13"/>
        <v>17</v>
      </c>
      <c r="AZ28" s="6">
        <f t="shared" si="14"/>
        <v>18</v>
      </c>
      <c r="BA28" s="6">
        <f t="shared" si="15"/>
        <v>0</v>
      </c>
      <c r="BB28" s="6">
        <f t="shared" si="16"/>
        <v>35</v>
      </c>
      <c r="BC28" s="6">
        <v>0</v>
      </c>
      <c r="BD28" s="6">
        <v>0</v>
      </c>
      <c r="BE28" s="6">
        <v>0</v>
      </c>
      <c r="BF28" s="6">
        <f t="shared" si="17"/>
        <v>0</v>
      </c>
      <c r="BG28" s="6">
        <f t="shared" si="18"/>
        <v>17</v>
      </c>
      <c r="BH28" s="6">
        <f t="shared" si="19"/>
        <v>18</v>
      </c>
      <c r="BI28" s="6">
        <f t="shared" si="20"/>
        <v>0</v>
      </c>
      <c r="BJ28" s="6">
        <f t="shared" si="21"/>
        <v>35</v>
      </c>
      <c r="BK28" s="6">
        <v>0</v>
      </c>
      <c r="BL28" s="6">
        <v>0</v>
      </c>
      <c r="BM28" s="6">
        <v>0</v>
      </c>
      <c r="BN28" s="6">
        <f t="shared" si="42"/>
        <v>0</v>
      </c>
      <c r="BO28" s="6">
        <v>0</v>
      </c>
      <c r="BP28" s="6">
        <v>0</v>
      </c>
      <c r="BQ28" s="6">
        <v>0</v>
      </c>
      <c r="BR28" s="6">
        <f t="shared" si="23"/>
        <v>0</v>
      </c>
      <c r="BS28" s="6">
        <v>0</v>
      </c>
      <c r="BT28" s="6">
        <v>0</v>
      </c>
      <c r="BU28" s="6">
        <v>0</v>
      </c>
      <c r="BV28" s="6">
        <f t="shared" si="24"/>
        <v>0</v>
      </c>
      <c r="BW28" s="6">
        <v>0</v>
      </c>
      <c r="BX28" s="6">
        <v>0</v>
      </c>
      <c r="BZ28" s="6">
        <f t="shared" si="25"/>
        <v>0</v>
      </c>
      <c r="CA28" s="6">
        <v>0</v>
      </c>
      <c r="CB28" s="6">
        <v>0</v>
      </c>
      <c r="CC28" s="6">
        <v>0</v>
      </c>
      <c r="CD28" s="6">
        <f t="shared" si="26"/>
        <v>0</v>
      </c>
      <c r="CE28" s="6">
        <v>0</v>
      </c>
      <c r="CF28" s="6">
        <v>0</v>
      </c>
      <c r="CG28" s="6">
        <v>0</v>
      </c>
      <c r="CH28" s="6">
        <f t="shared" si="27"/>
        <v>0</v>
      </c>
      <c r="CI28" s="6">
        <v>0</v>
      </c>
      <c r="CJ28" s="6">
        <v>0</v>
      </c>
      <c r="CK28" s="6">
        <v>0</v>
      </c>
      <c r="CL28" s="6">
        <f t="shared" si="28"/>
        <v>0</v>
      </c>
      <c r="CM28" s="6">
        <v>0</v>
      </c>
      <c r="CN28" s="6">
        <v>0</v>
      </c>
      <c r="CO28" s="6">
        <v>0</v>
      </c>
      <c r="CP28" s="6">
        <f t="shared" si="29"/>
        <v>0</v>
      </c>
      <c r="CQ28" s="6">
        <f t="shared" si="30"/>
        <v>17</v>
      </c>
      <c r="CR28" s="6">
        <f t="shared" si="31"/>
        <v>18</v>
      </c>
      <c r="CS28" s="6">
        <f t="shared" si="32"/>
        <v>0</v>
      </c>
      <c r="CT28" s="6">
        <f t="shared" si="33"/>
        <v>35</v>
      </c>
      <c r="CU28" s="6">
        <f t="shared" si="34"/>
        <v>17</v>
      </c>
      <c r="CV28" s="6">
        <f t="shared" si="35"/>
        <v>18</v>
      </c>
      <c r="CW28" s="6">
        <f t="shared" si="36"/>
        <v>0</v>
      </c>
      <c r="CX28" s="6">
        <f t="shared" si="37"/>
        <v>35</v>
      </c>
    </row>
    <row r="29" spans="1:102" s="6" customFormat="1" x14ac:dyDescent="0.25">
      <c r="A29" s="6" t="s">
        <v>130</v>
      </c>
      <c r="B29" s="6" t="s">
        <v>130</v>
      </c>
      <c r="C29" s="6" t="s">
        <v>130</v>
      </c>
      <c r="D29" s="6" t="s">
        <v>130</v>
      </c>
      <c r="E29" s="6" t="s">
        <v>130</v>
      </c>
      <c r="F29" s="6" t="s">
        <v>130</v>
      </c>
      <c r="G29" s="6" t="s">
        <v>130</v>
      </c>
      <c r="H29" s="6" t="s">
        <v>130</v>
      </c>
      <c r="I29" s="6" t="s">
        <v>37</v>
      </c>
      <c r="J29" s="6">
        <v>0</v>
      </c>
      <c r="K29" s="6">
        <f>SUM(K4:K28)</f>
        <v>0</v>
      </c>
      <c r="L29" s="6">
        <f>SUM(L4:L28)</f>
        <v>0</v>
      </c>
      <c r="M29" s="6">
        <f>SUM(M4:M28)</f>
        <v>0</v>
      </c>
      <c r="N29" s="6">
        <f>SUM(K29:M29)</f>
        <v>0</v>
      </c>
      <c r="O29" s="6">
        <f>SUM(O4:O28)</f>
        <v>36</v>
      </c>
      <c r="P29" s="6">
        <f>SUM(P4:P28)</f>
        <v>53</v>
      </c>
      <c r="Q29" s="6">
        <f>SUM(Q4:Q28)</f>
        <v>0</v>
      </c>
      <c r="R29" s="6">
        <f t="shared" ref="R29" si="43">SUM(O29:Q29)</f>
        <v>89</v>
      </c>
      <c r="S29" s="6">
        <f>SUM(S4:S28)</f>
        <v>1762</v>
      </c>
      <c r="T29" s="6">
        <f>SUM(T4:T28)</f>
        <v>222</v>
      </c>
      <c r="U29" s="6">
        <f>SUM(U4:U28)</f>
        <v>0</v>
      </c>
      <c r="V29" s="6">
        <f t="shared" ref="V29" si="44">SUM(S29:U29)</f>
        <v>1984</v>
      </c>
      <c r="W29" s="6">
        <f>SUM(W4:W28)</f>
        <v>626</v>
      </c>
      <c r="X29" s="6">
        <f>SUM(X4:X28)</f>
        <v>215</v>
      </c>
      <c r="Y29" s="6">
        <f>SUM(Y4:Y28)</f>
        <v>0</v>
      </c>
      <c r="Z29" s="6">
        <f t="shared" ref="Z29" si="45">SUM(W29:Y29)</f>
        <v>841</v>
      </c>
      <c r="AA29" s="6">
        <f>SUM(AA4:AA28)</f>
        <v>661</v>
      </c>
      <c r="AB29" s="6">
        <f>SUM(AB4:AB28)</f>
        <v>202</v>
      </c>
      <c r="AC29" s="6">
        <f>SUM(AC4:AC28)</f>
        <v>0</v>
      </c>
      <c r="AD29" s="6">
        <f t="shared" ref="AD29" si="46">SUM(AA29:AC29)</f>
        <v>863</v>
      </c>
      <c r="AE29" s="6">
        <f>SUM(AE4:AE28)</f>
        <v>52</v>
      </c>
      <c r="AF29" s="6">
        <f>SUM(AF4:AF28)</f>
        <v>7</v>
      </c>
      <c r="AG29" s="6">
        <f>SUM(AG4:AG28)</f>
        <v>0</v>
      </c>
      <c r="AH29" s="6">
        <f t="shared" ref="AH29" si="47">SUM(AE29:AG29)</f>
        <v>59</v>
      </c>
      <c r="AI29" s="6">
        <f>SUM(AI4:AI28)</f>
        <v>3137</v>
      </c>
      <c r="AJ29" s="6">
        <f>SUM(AJ4:AJ28)</f>
        <v>699</v>
      </c>
      <c r="AK29" s="6">
        <f>SUM(AK4:AK28)</f>
        <v>0</v>
      </c>
      <c r="AL29" s="6">
        <f t="shared" ref="AL29" si="48">SUM(AI29:AK29)</f>
        <v>3836</v>
      </c>
      <c r="AM29" s="6">
        <f>SUM(AM4:AM28)</f>
        <v>749</v>
      </c>
      <c r="AN29" s="6">
        <f>SUM(AN4:AN28)</f>
        <v>283</v>
      </c>
      <c r="AO29" s="6">
        <f>SUM(AO4:AO28)</f>
        <v>0</v>
      </c>
      <c r="AP29" s="6">
        <f>SUM(AM29:AO29)</f>
        <v>1032</v>
      </c>
      <c r="AQ29" s="6">
        <f>SUM(AQ4:AQ28)</f>
        <v>1</v>
      </c>
      <c r="AR29" s="6">
        <f>SUM(AR4:AR28)</f>
        <v>2</v>
      </c>
      <c r="AS29" s="6">
        <f>SUM(AS4:AS28)</f>
        <v>0</v>
      </c>
      <c r="AT29" s="6">
        <f t="shared" ref="AT29" si="49">SUM(AQ29:AS29)</f>
        <v>3</v>
      </c>
      <c r="AU29" s="6">
        <f>SUM(AU4:AU28)</f>
        <v>2</v>
      </c>
      <c r="AV29" s="6">
        <f>SUM(AV4:AV28)</f>
        <v>0</v>
      </c>
      <c r="AW29" s="6">
        <f>SUM(AW4:AW28)</f>
        <v>0</v>
      </c>
      <c r="AX29" s="6">
        <f t="shared" ref="AX29" si="50">SUM(AU29:AW29)</f>
        <v>2</v>
      </c>
      <c r="AY29" s="6">
        <f>SUM(AY4:AY28)</f>
        <v>2384</v>
      </c>
      <c r="AZ29" s="6">
        <f>SUM(AZ4:AZ28)</f>
        <v>411</v>
      </c>
      <c r="BA29" s="6">
        <f>SUM(BA4:BA28)</f>
        <v>0</v>
      </c>
      <c r="BB29" s="6">
        <f t="shared" ref="BB29" si="51">SUM(AY29:BA29)</f>
        <v>2795</v>
      </c>
      <c r="BC29" s="6">
        <f>SUM(BC4:BC28)</f>
        <v>1</v>
      </c>
      <c r="BD29" s="6">
        <f>SUM(BD4:BD28)</f>
        <v>3</v>
      </c>
      <c r="BE29" s="6">
        <f>SUM(BE4:BE28)</f>
        <v>0</v>
      </c>
      <c r="BF29" s="6">
        <f t="shared" ref="BF29" si="52">SUM(BC29:BE29)</f>
        <v>4</v>
      </c>
      <c r="BG29" s="6">
        <f>SUM(BG4:BG28)</f>
        <v>3137</v>
      </c>
      <c r="BH29" s="6">
        <f>SUM(BH4:BH28)</f>
        <v>699</v>
      </c>
      <c r="BI29" s="6">
        <f>SUM(BI4:BI28)</f>
        <v>0</v>
      </c>
      <c r="BJ29" s="6">
        <f t="shared" ref="BJ29" si="53">SUM(BG29:BI29)</f>
        <v>3836</v>
      </c>
      <c r="BK29" s="6">
        <f>SUM(BK4:BK28)</f>
        <v>24</v>
      </c>
      <c r="BL29" s="6">
        <f>SUM(BL4:BL28)</f>
        <v>13</v>
      </c>
      <c r="BM29" s="6">
        <f>SUM(BM4:BM28)</f>
        <v>0</v>
      </c>
      <c r="BN29" s="6">
        <f t="shared" ref="BN29" si="54">SUM(BK29:BM29)</f>
        <v>37</v>
      </c>
      <c r="BO29" s="6">
        <f>SUM(BO4:BO28)</f>
        <v>1</v>
      </c>
      <c r="BP29" s="6">
        <f>SUM(BP4:BP28)</f>
        <v>0</v>
      </c>
      <c r="BQ29" s="6">
        <f>SUM(BQ4:BQ28)</f>
        <v>0</v>
      </c>
      <c r="BR29" s="6">
        <f t="shared" ref="BR29" si="55">SUM(BO29:BQ29)</f>
        <v>1</v>
      </c>
      <c r="BS29" s="6">
        <f>SUM(BS4:BS28)</f>
        <v>1</v>
      </c>
      <c r="BT29" s="6">
        <f>SUM(BT4:BT28)</f>
        <v>0</v>
      </c>
      <c r="BU29" s="6">
        <f>SUM(BU4:BU28)</f>
        <v>0</v>
      </c>
      <c r="BV29" s="6">
        <f t="shared" ref="BV29" si="56">SUM(BS29:BU29)</f>
        <v>1</v>
      </c>
      <c r="BW29" s="6">
        <f>SUM(BW4:BW28)</f>
        <v>0</v>
      </c>
      <c r="BX29" s="6">
        <f>SUM(BX4:BX28)</f>
        <v>0</v>
      </c>
      <c r="BY29" s="6">
        <f>SUM(BY4:BY28)</f>
        <v>0</v>
      </c>
      <c r="BZ29" s="6">
        <f t="shared" ref="BZ29" si="57">SUM(BW29:BY29)</f>
        <v>0</v>
      </c>
      <c r="CA29" s="6">
        <f>SUM(CA4:CA28)</f>
        <v>2</v>
      </c>
      <c r="CB29" s="6">
        <f>SUM(CB4:CB28)</f>
        <v>1</v>
      </c>
      <c r="CC29" s="6">
        <f>SUM(CC4:CC28)</f>
        <v>0</v>
      </c>
      <c r="CD29" s="6">
        <f t="shared" ref="CD29" si="58">SUM(CA29:CC29)</f>
        <v>3</v>
      </c>
      <c r="CE29" s="6">
        <f>SUM(CE4:CE28)</f>
        <v>0</v>
      </c>
      <c r="CF29" s="6">
        <f>SUM(CF4:CF28)</f>
        <v>0</v>
      </c>
      <c r="CG29" s="6">
        <f>SUM(CG4:CG28)</f>
        <v>0</v>
      </c>
      <c r="CH29" s="6">
        <f t="shared" ref="CH29" si="59">SUM(CE29:CG29)</f>
        <v>0</v>
      </c>
      <c r="CI29" s="6">
        <f>SUM(CI4:CI28)</f>
        <v>0</v>
      </c>
      <c r="CJ29" s="6">
        <f>SUM(CJ4:CJ28)</f>
        <v>0</v>
      </c>
      <c r="CK29" s="6">
        <f>SUM(CK4:CK28)</f>
        <v>0</v>
      </c>
      <c r="CL29" s="6">
        <f t="shared" ref="CL29" si="60">SUM(CI29:CK29)</f>
        <v>0</v>
      </c>
      <c r="CM29" s="6">
        <f>SUM(CM4:CM28)</f>
        <v>6</v>
      </c>
      <c r="CN29" s="6">
        <f>SUM(CN4:CN28)</f>
        <v>0</v>
      </c>
      <c r="CO29" s="6">
        <f>SUM(CO4:CO28)</f>
        <v>0</v>
      </c>
      <c r="CP29" s="6">
        <f t="shared" ref="CP29" si="61">SUM(CM29:CO29)</f>
        <v>6</v>
      </c>
      <c r="CQ29" s="6">
        <f>SUM(CQ4:CQ28)</f>
        <v>3103</v>
      </c>
      <c r="CR29" s="6">
        <f>SUM(CR4:CR28)</f>
        <v>685</v>
      </c>
      <c r="CS29" s="6">
        <f>SUM(CS4:CS28)</f>
        <v>0</v>
      </c>
      <c r="CT29" s="6">
        <f t="shared" ref="CT29" si="62">SUM(CQ29:CS29)</f>
        <v>3788</v>
      </c>
      <c r="CU29" s="6">
        <f>SUM(CU4:CU28)</f>
        <v>3137</v>
      </c>
      <c r="CV29" s="6">
        <f>SUM(CV4:CV28)</f>
        <v>699</v>
      </c>
      <c r="CW29" s="6">
        <f>SUM(CW4:CW28)</f>
        <v>0</v>
      </c>
      <c r="CX29" s="6">
        <f t="shared" ref="CX29" si="63">SUM(CU29:CW29)</f>
        <v>3836</v>
      </c>
    </row>
  </sheetData>
  <dataConsolidate/>
  <pageMargins left="0.70866141732283472" right="0.70866141732283472" top="0.74803149606299213" bottom="0.74803149606299213" header="0.31496062992125984" footer="0.31496062992125984"/>
  <pageSetup scale="49" orientation="landscape" r:id="rId1"/>
  <colBreaks count="2" manualBreakCount="2">
    <brk id="10" max="1048575" man="1"/>
    <brk id="62" max="1048575" man="1"/>
  </colBreaks>
  <extLst>
    <ext xmlns:x14="http://schemas.microsoft.com/office/spreadsheetml/2009/9/main" uri="{CCE6A557-97BC-4b89-ADB6-D9C93CAAB3DF}">
      <x14:dataValidations xmlns:xm="http://schemas.microsoft.com/office/excel/2006/main" count="2">
        <x14:dataValidation type="list" showInputMessage="1" showErrorMessage="1">
          <x14:formula1>
            <xm:f>Hoja2!$C$3:$C$9</xm:f>
          </x14:formula1>
          <xm:sqref>B4:B8</xm:sqref>
        </x14:dataValidation>
        <x14:dataValidation type="list" allowBlank="1" showInputMessage="1" showErrorMessage="1">
          <x14:formula1>
            <xm:f>Hoja2!$G$3:$G$14</xm:f>
          </x14:formula1>
          <xm:sqref>E4:E8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H24"/>
  <sheetViews>
    <sheetView workbookViewId="0">
      <selection activeCell="D17" sqref="D17"/>
    </sheetView>
  </sheetViews>
  <sheetFormatPr baseColWidth="10" defaultRowHeight="15" x14ac:dyDescent="0.25"/>
  <cols>
    <col min="2" max="2" width="38.5703125" bestFit="1" customWidth="1"/>
    <col min="3" max="3" width="17.5703125" customWidth="1"/>
    <col min="5" max="5" width="17.85546875" bestFit="1" customWidth="1"/>
  </cols>
  <sheetData>
    <row r="3" spans="2:8" x14ac:dyDescent="0.25">
      <c r="B3" s="2" t="s">
        <v>0</v>
      </c>
      <c r="C3" s="1" t="s">
        <v>34</v>
      </c>
      <c r="D3" s="1" t="s">
        <v>36</v>
      </c>
      <c r="E3" t="s">
        <v>35</v>
      </c>
      <c r="F3" t="s">
        <v>11</v>
      </c>
      <c r="G3" t="s">
        <v>70</v>
      </c>
      <c r="H3" t="s">
        <v>67</v>
      </c>
    </row>
    <row r="4" spans="2:8" x14ac:dyDescent="0.25">
      <c r="B4" s="2" t="s">
        <v>1</v>
      </c>
      <c r="C4" s="1" t="s">
        <v>39</v>
      </c>
      <c r="D4" s="4" t="s">
        <v>84</v>
      </c>
      <c r="E4" t="s">
        <v>45</v>
      </c>
      <c r="F4" t="s">
        <v>12</v>
      </c>
      <c r="G4" t="s">
        <v>71</v>
      </c>
      <c r="H4" t="s">
        <v>68</v>
      </c>
    </row>
    <row r="5" spans="2:8" x14ac:dyDescent="0.25">
      <c r="B5" s="2" t="s">
        <v>2</v>
      </c>
      <c r="C5" s="1" t="s">
        <v>40</v>
      </c>
      <c r="D5" s="1" t="s">
        <v>38</v>
      </c>
      <c r="E5" t="s">
        <v>46</v>
      </c>
      <c r="F5" t="s">
        <v>13</v>
      </c>
      <c r="G5" t="s">
        <v>72</v>
      </c>
      <c r="H5" t="s">
        <v>82</v>
      </c>
    </row>
    <row r="6" spans="2:8" ht="27" x14ac:dyDescent="0.25">
      <c r="B6" s="2" t="s">
        <v>4</v>
      </c>
      <c r="C6" s="1" t="s">
        <v>41</v>
      </c>
      <c r="D6" s="1" t="s">
        <v>10</v>
      </c>
      <c r="E6" t="s">
        <v>47</v>
      </c>
      <c r="F6" t="s">
        <v>14</v>
      </c>
      <c r="G6" t="s">
        <v>73</v>
      </c>
    </row>
    <row r="7" spans="2:8" ht="30" x14ac:dyDescent="0.25">
      <c r="B7" s="2" t="s">
        <v>3</v>
      </c>
      <c r="C7" s="1" t="s">
        <v>42</v>
      </c>
      <c r="D7" s="3" t="s">
        <v>85</v>
      </c>
      <c r="E7" t="s">
        <v>48</v>
      </c>
      <c r="F7" t="s">
        <v>15</v>
      </c>
      <c r="G7" t="s">
        <v>74</v>
      </c>
    </row>
    <row r="8" spans="2:8" ht="30" x14ac:dyDescent="0.25">
      <c r="C8" s="1" t="s">
        <v>43</v>
      </c>
      <c r="D8" s="3" t="s">
        <v>86</v>
      </c>
      <c r="E8" t="s">
        <v>49</v>
      </c>
      <c r="F8" t="s">
        <v>16</v>
      </c>
      <c r="G8" t="s">
        <v>75</v>
      </c>
    </row>
    <row r="9" spans="2:8" ht="30" x14ac:dyDescent="0.25">
      <c r="C9" s="1" t="s">
        <v>44</v>
      </c>
      <c r="D9" s="5" t="s">
        <v>87</v>
      </c>
      <c r="E9" t="s">
        <v>50</v>
      </c>
      <c r="G9" t="s">
        <v>76</v>
      </c>
    </row>
    <row r="10" spans="2:8" x14ac:dyDescent="0.25">
      <c r="E10" t="s">
        <v>51</v>
      </c>
      <c r="G10" t="s">
        <v>77</v>
      </c>
    </row>
    <row r="11" spans="2:8" x14ac:dyDescent="0.25">
      <c r="E11" t="s">
        <v>52</v>
      </c>
      <c r="G11" t="s">
        <v>78</v>
      </c>
    </row>
    <row r="12" spans="2:8" x14ac:dyDescent="0.25">
      <c r="E12" t="s">
        <v>53</v>
      </c>
      <c r="G12" t="s">
        <v>79</v>
      </c>
    </row>
    <row r="13" spans="2:8" x14ac:dyDescent="0.25">
      <c r="E13" t="s">
        <v>54</v>
      </c>
      <c r="G13" t="s">
        <v>80</v>
      </c>
    </row>
    <row r="14" spans="2:8" x14ac:dyDescent="0.25">
      <c r="E14" t="s">
        <v>55</v>
      </c>
      <c r="G14" t="s">
        <v>81</v>
      </c>
    </row>
    <row r="15" spans="2:8" x14ac:dyDescent="0.25">
      <c r="E15" t="s">
        <v>56</v>
      </c>
    </row>
    <row r="16" spans="2:8" x14ac:dyDescent="0.25">
      <c r="E16" t="s">
        <v>57</v>
      </c>
    </row>
    <row r="17" spans="5:5" x14ac:dyDescent="0.25">
      <c r="E17" t="s">
        <v>58</v>
      </c>
    </row>
    <row r="18" spans="5:5" x14ac:dyDescent="0.25">
      <c r="E18" t="s">
        <v>59</v>
      </c>
    </row>
    <row r="19" spans="5:5" x14ac:dyDescent="0.25">
      <c r="E19" t="s">
        <v>60</v>
      </c>
    </row>
    <row r="20" spans="5:5" x14ac:dyDescent="0.25">
      <c r="E20" t="s">
        <v>61</v>
      </c>
    </row>
    <row r="21" spans="5:5" x14ac:dyDescent="0.25">
      <c r="E21" t="s">
        <v>62</v>
      </c>
    </row>
    <row r="22" spans="5:5" x14ac:dyDescent="0.25">
      <c r="E22" t="s">
        <v>63</v>
      </c>
    </row>
    <row r="23" spans="5:5" x14ac:dyDescent="0.25">
      <c r="E23" t="s">
        <v>64</v>
      </c>
    </row>
    <row r="24" spans="5:5" x14ac:dyDescent="0.25">
      <c r="E24" t="s">
        <v>65</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total meta febrero</vt:lpstr>
      <vt:lpstr>Hoja2</vt:lpstr>
      <vt:lpstr>'total meta febrero'!Títulos_a_imprimir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Dulce Castañeda</dc:creator>
  <cp:lastModifiedBy>Alejandra Chán</cp:lastModifiedBy>
  <cp:lastPrinted>2024-02-08T19:45:49Z</cp:lastPrinted>
  <dcterms:created xsi:type="dcterms:W3CDTF">2024-02-05T14:24:34Z</dcterms:created>
  <dcterms:modified xsi:type="dcterms:W3CDTF">2026-05-27T18:45:42Z</dcterms:modified>
</cp:coreProperties>
</file>